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90" windowWidth="19440" windowHeight="12585"/>
  </bookViews>
  <sheets>
    <sheet name="Расчет стоимости по Методике" sheetId="4" r:id="rId1"/>
  </sheets>
  <definedNames>
    <definedName name="д1">'Расчет стоимости по Методике'!$K$1:$K$2</definedName>
    <definedName name="_xlnm.Print_Area" localSheetId="0">'Расчет стоимости по Методике'!$1:$4581</definedName>
  </definedNames>
  <calcPr calcId="145621" iterate="1"/>
</workbook>
</file>

<file path=xl/calcChain.xml><?xml version="1.0" encoding="utf-8"?>
<calcChain xmlns="http://schemas.openxmlformats.org/spreadsheetml/2006/main">
  <c r="G4562" i="4" l="1"/>
  <c r="G4561" i="4"/>
  <c r="G4560" i="4"/>
  <c r="G4559" i="4"/>
  <c r="G4558" i="4"/>
  <c r="G4557" i="4"/>
  <c r="G4556" i="4"/>
  <c r="E4567" i="4" s="1"/>
  <c r="G4555" i="4"/>
  <c r="G4554" i="4"/>
  <c r="G4553" i="4"/>
  <c r="E4565" i="4" s="1"/>
  <c r="G4545" i="4"/>
  <c r="G4515" i="4"/>
  <c r="G4514" i="4"/>
  <c r="G4513" i="4"/>
  <c r="G4512" i="4"/>
  <c r="G4511" i="4"/>
  <c r="G4510" i="4"/>
  <c r="G4509" i="4"/>
  <c r="E4520" i="4" s="1"/>
  <c r="G4508" i="4"/>
  <c r="G4507" i="4"/>
  <c r="G4506" i="4"/>
  <c r="E4518" i="4" s="1"/>
  <c r="G4498" i="4"/>
  <c r="G4468" i="4"/>
  <c r="G4467" i="4"/>
  <c r="G4466" i="4"/>
  <c r="G4465" i="4"/>
  <c r="G4464" i="4"/>
  <c r="G4463" i="4"/>
  <c r="G4462" i="4"/>
  <c r="E4473" i="4" s="1"/>
  <c r="G4461" i="4"/>
  <c r="G4460" i="4"/>
  <c r="E4472" i="4" s="1"/>
  <c r="G4459" i="4"/>
  <c r="E4471" i="4" s="1"/>
  <c r="G4451" i="4"/>
  <c r="G4421" i="4"/>
  <c r="G4420" i="4"/>
  <c r="G4419" i="4"/>
  <c r="G4418" i="4"/>
  <c r="G4417" i="4"/>
  <c r="G4416" i="4"/>
  <c r="E4427" i="4" s="1"/>
  <c r="G4415" i="4"/>
  <c r="E4426" i="4" s="1"/>
  <c r="G4414" i="4"/>
  <c r="G4413" i="4"/>
  <c r="E4425" i="4" s="1"/>
  <c r="G4412" i="4"/>
  <c r="E4424" i="4" s="1"/>
  <c r="G4404" i="4"/>
  <c r="G4374" i="4"/>
  <c r="G4373" i="4"/>
  <c r="G4372" i="4"/>
  <c r="G4371" i="4"/>
  <c r="G4370" i="4"/>
  <c r="G4369" i="4"/>
  <c r="E4380" i="4" s="1"/>
  <c r="G4368" i="4"/>
  <c r="E4379" i="4" s="1"/>
  <c r="G4367" i="4"/>
  <c r="G4366" i="4"/>
  <c r="E4378" i="4" s="1"/>
  <c r="G4365" i="4"/>
  <c r="E4377" i="4" s="1"/>
  <c r="E4381" i="4" s="1"/>
  <c r="D4383" i="4" s="1"/>
  <c r="D4384" i="4" s="1"/>
  <c r="G4357" i="4"/>
  <c r="G4327" i="4"/>
  <c r="G4326" i="4"/>
  <c r="G4325" i="4"/>
  <c r="G4324" i="4"/>
  <c r="G4323" i="4"/>
  <c r="G4322" i="4"/>
  <c r="E4333" i="4" s="1"/>
  <c r="G4321" i="4"/>
  <c r="E4332" i="4" s="1"/>
  <c r="G4320" i="4"/>
  <c r="G4319" i="4"/>
  <c r="E4331" i="4" s="1"/>
  <c r="G4318" i="4"/>
  <c r="E4330" i="4" s="1"/>
  <c r="G4310" i="4"/>
  <c r="G4280" i="4"/>
  <c r="G4279" i="4"/>
  <c r="G4278" i="4"/>
  <c r="G4277" i="4"/>
  <c r="G4276" i="4"/>
  <c r="G4275" i="4"/>
  <c r="E4286" i="4" s="1"/>
  <c r="G4274" i="4"/>
  <c r="E4285" i="4" s="1"/>
  <c r="G4273" i="4"/>
  <c r="G4272" i="4"/>
  <c r="E4284" i="4" s="1"/>
  <c r="G4271" i="4"/>
  <c r="E4283" i="4" s="1"/>
  <c r="E4287" i="4" s="1"/>
  <c r="D4289" i="4" s="1"/>
  <c r="D4290" i="4" s="1"/>
  <c r="G4263" i="4"/>
  <c r="G4233" i="4"/>
  <c r="G4232" i="4"/>
  <c r="G4231" i="4"/>
  <c r="G4230" i="4"/>
  <c r="G4229" i="4"/>
  <c r="G4228" i="4"/>
  <c r="E4239" i="4" s="1"/>
  <c r="G4227" i="4"/>
  <c r="E4238" i="4" s="1"/>
  <c r="G4226" i="4"/>
  <c r="G4225" i="4"/>
  <c r="E4237" i="4" s="1"/>
  <c r="G4224" i="4"/>
  <c r="E4236" i="4" s="1"/>
  <c r="G4216" i="4"/>
  <c r="G4186" i="4"/>
  <c r="G4185" i="4"/>
  <c r="G4184" i="4"/>
  <c r="G4183" i="4"/>
  <c r="G4182" i="4"/>
  <c r="G4181" i="4"/>
  <c r="E4192" i="4" s="1"/>
  <c r="G4180" i="4"/>
  <c r="E4191" i="4" s="1"/>
  <c r="G4179" i="4"/>
  <c r="G4178" i="4"/>
  <c r="E4190" i="4" s="1"/>
  <c r="G4177" i="4"/>
  <c r="E4189" i="4" s="1"/>
  <c r="E4193" i="4" s="1"/>
  <c r="D4195" i="4" s="1"/>
  <c r="D4196" i="4" s="1"/>
  <c r="G4169" i="4"/>
  <c r="G4139" i="4"/>
  <c r="G4138" i="4"/>
  <c r="G4137" i="4"/>
  <c r="G4136" i="4"/>
  <c r="G4135" i="4"/>
  <c r="G4134" i="4"/>
  <c r="E4145" i="4" s="1"/>
  <c r="G4133" i="4"/>
  <c r="E4144" i="4" s="1"/>
  <c r="G4132" i="4"/>
  <c r="G4131" i="4"/>
  <c r="E4143" i="4" s="1"/>
  <c r="G4130" i="4"/>
  <c r="E4142" i="4" s="1"/>
  <c r="G4122" i="4"/>
  <c r="G4092" i="4"/>
  <c r="G4091" i="4"/>
  <c r="G4090" i="4"/>
  <c r="G4089" i="4"/>
  <c r="G4088" i="4"/>
  <c r="G4087" i="4"/>
  <c r="E4098" i="4" s="1"/>
  <c r="G4086" i="4"/>
  <c r="E4097" i="4" s="1"/>
  <c r="G4085" i="4"/>
  <c r="G4084" i="4"/>
  <c r="E4096" i="4" s="1"/>
  <c r="G4083" i="4"/>
  <c r="E4095" i="4" s="1"/>
  <c r="E4099" i="4" s="1"/>
  <c r="D4101" i="4" s="1"/>
  <c r="D4102" i="4" s="1"/>
  <c r="G4075" i="4"/>
  <c r="G4045" i="4"/>
  <c r="G4044" i="4"/>
  <c r="G4043" i="4"/>
  <c r="G4042" i="4"/>
  <c r="G4041" i="4"/>
  <c r="G4040" i="4"/>
  <c r="E4051" i="4" s="1"/>
  <c r="G4039" i="4"/>
  <c r="E4050" i="4" s="1"/>
  <c r="G4038" i="4"/>
  <c r="G4037" i="4"/>
  <c r="E4049" i="4" s="1"/>
  <c r="G4036" i="4"/>
  <c r="E4048" i="4" s="1"/>
  <c r="G4028" i="4"/>
  <c r="G3998" i="4"/>
  <c r="G3997" i="4"/>
  <c r="G3996" i="4"/>
  <c r="G3995" i="4"/>
  <c r="G3994" i="4"/>
  <c r="G3993" i="4"/>
  <c r="E4004" i="4" s="1"/>
  <c r="G3992" i="4"/>
  <c r="E4003" i="4" s="1"/>
  <c r="G3991" i="4"/>
  <c r="G3990" i="4"/>
  <c r="E4002" i="4" s="1"/>
  <c r="G3989" i="4"/>
  <c r="E4001" i="4" s="1"/>
  <c r="E4005" i="4" s="1"/>
  <c r="D4007" i="4" s="1"/>
  <c r="D4008" i="4" s="1"/>
  <c r="G3981" i="4"/>
  <c r="G3951" i="4"/>
  <c r="G3950" i="4"/>
  <c r="G3949" i="4"/>
  <c r="G3948" i="4"/>
  <c r="G3947" i="4"/>
  <c r="G3946" i="4"/>
  <c r="E3957" i="4" s="1"/>
  <c r="G3945" i="4"/>
  <c r="E3956" i="4" s="1"/>
  <c r="G3944" i="4"/>
  <c r="G3943" i="4"/>
  <c r="E3955" i="4" s="1"/>
  <c r="G3942" i="4"/>
  <c r="E3954" i="4" s="1"/>
  <c r="G3934" i="4"/>
  <c r="G3903" i="4"/>
  <c r="G3902" i="4"/>
  <c r="G3901" i="4"/>
  <c r="G3900" i="4"/>
  <c r="G3899" i="4"/>
  <c r="G3898" i="4"/>
  <c r="E3909" i="4" s="1"/>
  <c r="G3897" i="4"/>
  <c r="E3908" i="4" s="1"/>
  <c r="G3896" i="4"/>
  <c r="G3895" i="4"/>
  <c r="E3907" i="4" s="1"/>
  <c r="G3894" i="4"/>
  <c r="E3906" i="4" s="1"/>
  <c r="E3910" i="4" s="1"/>
  <c r="D3912" i="4" s="1"/>
  <c r="D3913" i="4" s="1"/>
  <c r="G3886" i="4"/>
  <c r="G3855" i="4"/>
  <c r="G3854" i="4"/>
  <c r="G3853" i="4"/>
  <c r="G3852" i="4"/>
  <c r="G3851" i="4"/>
  <c r="G3850" i="4"/>
  <c r="E3861" i="4" s="1"/>
  <c r="G3849" i="4"/>
  <c r="E3860" i="4" s="1"/>
  <c r="G3848" i="4"/>
  <c r="G3847" i="4"/>
  <c r="E3859" i="4" s="1"/>
  <c r="G3846" i="4"/>
  <c r="E3858" i="4" s="1"/>
  <c r="G3838" i="4"/>
  <c r="G3809" i="4"/>
  <c r="G3808" i="4"/>
  <c r="G3807" i="4"/>
  <c r="G3806" i="4"/>
  <c r="G3805" i="4"/>
  <c r="G3804" i="4"/>
  <c r="E3815" i="4" s="1"/>
  <c r="G3803" i="4"/>
  <c r="E3814" i="4" s="1"/>
  <c r="G3802" i="4"/>
  <c r="G3801" i="4"/>
  <c r="E3813" i="4" s="1"/>
  <c r="G3800" i="4"/>
  <c r="E3812" i="4" s="1"/>
  <c r="E3816" i="4" s="1"/>
  <c r="D3818" i="4" s="1"/>
  <c r="D3819" i="4" s="1"/>
  <c r="G3792" i="4"/>
  <c r="E4566" i="4" l="1"/>
  <c r="E4568" i="4"/>
  <c r="E4521" i="4"/>
  <c r="E4519" i="4"/>
  <c r="E4474" i="4"/>
  <c r="E4475" i="4" s="1"/>
  <c r="D4477" i="4" s="1"/>
  <c r="D4478" i="4" s="1"/>
  <c r="E3862" i="4"/>
  <c r="D3864" i="4" s="1"/>
  <c r="D3865" i="4" s="1"/>
  <c r="E3958" i="4"/>
  <c r="D3960" i="4" s="1"/>
  <c r="D3961" i="4" s="1"/>
  <c r="E4052" i="4"/>
  <c r="D4054" i="4" s="1"/>
  <c r="D4055" i="4" s="1"/>
  <c r="E4146" i="4"/>
  <c r="D4148" i="4" s="1"/>
  <c r="D4149" i="4" s="1"/>
  <c r="E4240" i="4"/>
  <c r="D4242" i="4" s="1"/>
  <c r="D4243" i="4" s="1"/>
  <c r="E4334" i="4"/>
  <c r="D4336" i="4" s="1"/>
  <c r="D4337" i="4" s="1"/>
  <c r="E4428" i="4"/>
  <c r="D4430" i="4" s="1"/>
  <c r="D4431" i="4" s="1"/>
  <c r="E4569" i="4" l="1"/>
  <c r="D4571" i="4" s="1"/>
  <c r="D4572" i="4" s="1"/>
  <c r="E4522" i="4"/>
  <c r="D4524" i="4" s="1"/>
  <c r="D4525" i="4" s="1"/>
  <c r="E3769" i="4"/>
  <c r="G3764" i="4"/>
  <c r="G3763" i="4"/>
  <c r="G3762" i="4"/>
  <c r="G3761" i="4"/>
  <c r="G3760" i="4"/>
  <c r="G3759" i="4"/>
  <c r="E3770" i="4" s="1"/>
  <c r="G3758" i="4"/>
  <c r="G3757" i="4"/>
  <c r="G3756" i="4"/>
  <c r="E3768" i="4" s="1"/>
  <c r="G3755" i="4"/>
  <c r="E3767" i="4" s="1"/>
  <c r="E3771" i="4" s="1"/>
  <c r="D3773" i="4" s="1"/>
  <c r="D3774" i="4" s="1"/>
  <c r="G3747" i="4"/>
  <c r="E3722" i="4"/>
  <c r="G3717" i="4"/>
  <c r="G3716" i="4"/>
  <c r="G3715" i="4"/>
  <c r="G3714" i="4"/>
  <c r="G3713" i="4"/>
  <c r="G3712" i="4"/>
  <c r="E3723" i="4" s="1"/>
  <c r="G3711" i="4"/>
  <c r="G3710" i="4"/>
  <c r="G3709" i="4"/>
  <c r="E3721" i="4" s="1"/>
  <c r="G3708" i="4"/>
  <c r="E3720" i="4" s="1"/>
  <c r="G3700" i="4"/>
  <c r="E3674" i="4"/>
  <c r="G3669" i="4"/>
  <c r="G3668" i="4"/>
  <c r="G3667" i="4"/>
  <c r="G3666" i="4"/>
  <c r="G3665" i="4"/>
  <c r="G3664" i="4"/>
  <c r="E3675" i="4" s="1"/>
  <c r="G3663" i="4"/>
  <c r="G3662" i="4"/>
  <c r="G3661" i="4"/>
  <c r="E3673" i="4" s="1"/>
  <c r="G3660" i="4"/>
  <c r="E3672" i="4" s="1"/>
  <c r="E3676" i="4" s="1"/>
  <c r="D3678" i="4" s="1"/>
  <c r="D3679" i="4" s="1"/>
  <c r="G3652" i="4"/>
  <c r="E3626" i="4"/>
  <c r="G3621" i="4"/>
  <c r="G3620" i="4"/>
  <c r="G3619" i="4"/>
  <c r="G3618" i="4"/>
  <c r="G3617" i="4"/>
  <c r="G3616" i="4"/>
  <c r="E3627" i="4" s="1"/>
  <c r="G3615" i="4"/>
  <c r="G3614" i="4"/>
  <c r="G3613" i="4"/>
  <c r="E3625" i="4" s="1"/>
  <c r="G3612" i="4"/>
  <c r="E3624" i="4" s="1"/>
  <c r="E3628" i="4" s="1"/>
  <c r="D3630" i="4" s="1"/>
  <c r="D3631" i="4" s="1"/>
  <c r="G3604" i="4"/>
  <c r="E3580" i="4"/>
  <c r="G3575" i="4"/>
  <c r="G3574" i="4"/>
  <c r="G3573" i="4"/>
  <c r="G3572" i="4"/>
  <c r="G3571" i="4"/>
  <c r="G3570" i="4"/>
  <c r="E3581" i="4" s="1"/>
  <c r="G3569" i="4"/>
  <c r="G3568" i="4"/>
  <c r="G3567" i="4"/>
  <c r="E3579" i="4" s="1"/>
  <c r="G3566" i="4"/>
  <c r="E3578" i="4" s="1"/>
  <c r="E3582" i="4" s="1"/>
  <c r="D3584" i="4" s="1"/>
  <c r="D3585" i="4" s="1"/>
  <c r="G3558" i="4"/>
  <c r="E3535" i="4"/>
  <c r="G3530" i="4"/>
  <c r="G3529" i="4"/>
  <c r="G3528" i="4"/>
  <c r="G3527" i="4"/>
  <c r="G3526" i="4"/>
  <c r="G3525" i="4"/>
  <c r="E3536" i="4" s="1"/>
  <c r="G3524" i="4"/>
  <c r="G3523" i="4"/>
  <c r="G3522" i="4"/>
  <c r="E3534" i="4" s="1"/>
  <c r="G3521" i="4"/>
  <c r="E3533" i="4" s="1"/>
  <c r="E3537" i="4" s="1"/>
  <c r="D3539" i="4" s="1"/>
  <c r="D3540" i="4" s="1"/>
  <c r="G3513" i="4"/>
  <c r="E3487" i="4"/>
  <c r="G3482" i="4"/>
  <c r="G3481" i="4"/>
  <c r="G3480" i="4"/>
  <c r="G3479" i="4"/>
  <c r="G3478" i="4"/>
  <c r="G3477" i="4"/>
  <c r="E3488" i="4" s="1"/>
  <c r="G3476" i="4"/>
  <c r="G3475" i="4"/>
  <c r="G3474" i="4"/>
  <c r="E3486" i="4" s="1"/>
  <c r="G3473" i="4"/>
  <c r="E3485" i="4" s="1"/>
  <c r="E3489" i="4" s="1"/>
  <c r="D3491" i="4" s="1"/>
  <c r="D3492" i="4" s="1"/>
  <c r="G3465" i="4"/>
  <c r="E3439" i="4"/>
  <c r="G3434" i="4"/>
  <c r="G3433" i="4"/>
  <c r="G3432" i="4"/>
  <c r="G3431" i="4"/>
  <c r="G3430" i="4"/>
  <c r="G3429" i="4"/>
  <c r="E3440" i="4" s="1"/>
  <c r="G3428" i="4"/>
  <c r="G3427" i="4"/>
  <c r="G3426" i="4"/>
  <c r="E3438" i="4" s="1"/>
  <c r="G3425" i="4"/>
  <c r="E3437" i="4" s="1"/>
  <c r="E3441" i="4" s="1"/>
  <c r="D3443" i="4" s="1"/>
  <c r="D3444" i="4" s="1"/>
  <c r="G3417" i="4"/>
  <c r="E3393" i="4"/>
  <c r="G3388" i="4"/>
  <c r="G3387" i="4"/>
  <c r="G3386" i="4"/>
  <c r="G3385" i="4"/>
  <c r="G3384" i="4"/>
  <c r="G3383" i="4"/>
  <c r="E3394" i="4" s="1"/>
  <c r="G3382" i="4"/>
  <c r="G3381" i="4"/>
  <c r="G3380" i="4"/>
  <c r="E3392" i="4" s="1"/>
  <c r="G3379" i="4"/>
  <c r="E3391" i="4" s="1"/>
  <c r="E3395" i="4" s="1"/>
  <c r="D3397" i="4" s="1"/>
  <c r="D3398" i="4" s="1"/>
  <c r="G3371" i="4"/>
  <c r="E3724" i="4" l="1"/>
  <c r="D3726" i="4" s="1"/>
  <c r="D3727" i="4" s="1"/>
  <c r="G3343" i="4"/>
  <c r="G3342" i="4"/>
  <c r="G3341" i="4"/>
  <c r="G3340" i="4"/>
  <c r="G3339" i="4"/>
  <c r="G3338" i="4"/>
  <c r="E3349" i="4" s="1"/>
  <c r="G3337" i="4"/>
  <c r="E3348" i="4" s="1"/>
  <c r="G3336" i="4"/>
  <c r="G3335" i="4"/>
  <c r="E3347" i="4" s="1"/>
  <c r="G3334" i="4"/>
  <c r="E3346" i="4" s="1"/>
  <c r="E3350" i="4" s="1"/>
  <c r="D3352" i="4" s="1"/>
  <c r="D3353" i="4" s="1"/>
  <c r="G3326" i="4"/>
  <c r="G3295" i="4"/>
  <c r="G3294" i="4"/>
  <c r="G3293" i="4"/>
  <c r="G3292" i="4"/>
  <c r="G3291" i="4"/>
  <c r="G3290" i="4"/>
  <c r="E3301" i="4" s="1"/>
  <c r="G3289" i="4"/>
  <c r="E3300" i="4" s="1"/>
  <c r="G3288" i="4"/>
  <c r="G3287" i="4"/>
  <c r="E3299" i="4" s="1"/>
  <c r="G3286" i="4"/>
  <c r="E3298" i="4" s="1"/>
  <c r="G3278" i="4"/>
  <c r="G3247" i="4"/>
  <c r="G3246" i="4"/>
  <c r="G3245" i="4"/>
  <c r="G3244" i="4"/>
  <c r="G3243" i="4"/>
  <c r="G3242" i="4"/>
  <c r="E3253" i="4" s="1"/>
  <c r="G3241" i="4"/>
  <c r="E3252" i="4" s="1"/>
  <c r="G3240" i="4"/>
  <c r="G3239" i="4"/>
  <c r="E3251" i="4" s="1"/>
  <c r="G3238" i="4"/>
  <c r="E3250" i="4" s="1"/>
  <c r="E3254" i="4" s="1"/>
  <c r="D3256" i="4" s="1"/>
  <c r="D3257" i="4" s="1"/>
  <c r="G3230" i="4"/>
  <c r="G3201" i="4"/>
  <c r="G3200" i="4"/>
  <c r="G3199" i="4"/>
  <c r="G3198" i="4"/>
  <c r="G3197" i="4"/>
  <c r="G3196" i="4"/>
  <c r="E3207" i="4" s="1"/>
  <c r="G3195" i="4"/>
  <c r="E3206" i="4" s="1"/>
  <c r="G3194" i="4"/>
  <c r="G3193" i="4"/>
  <c r="E3205" i="4" s="1"/>
  <c r="G3192" i="4"/>
  <c r="E3204" i="4" s="1"/>
  <c r="G3184" i="4"/>
  <c r="E3208" i="4" l="1"/>
  <c r="D3210" i="4" s="1"/>
  <c r="D3211" i="4" s="1"/>
  <c r="E3302" i="4"/>
  <c r="D3304" i="4" s="1"/>
  <c r="D3305" i="4" s="1"/>
  <c r="G3156" i="4" l="1"/>
  <c r="G3155" i="4"/>
  <c r="G3154" i="4"/>
  <c r="G3153" i="4"/>
  <c r="G3152" i="4"/>
  <c r="G3151" i="4"/>
  <c r="E3162" i="4" s="1"/>
  <c r="G3150" i="4"/>
  <c r="E3161" i="4" s="1"/>
  <c r="G3149" i="4"/>
  <c r="G3148" i="4"/>
  <c r="E3160" i="4" s="1"/>
  <c r="G3147" i="4"/>
  <c r="E3159" i="4" s="1"/>
  <c r="E3163" i="4" s="1"/>
  <c r="D3165" i="4" s="1"/>
  <c r="D3166" i="4" s="1"/>
  <c r="G3139" i="4"/>
  <c r="G3108" i="4"/>
  <c r="G3107" i="4"/>
  <c r="G3106" i="4"/>
  <c r="G3105" i="4"/>
  <c r="G3104" i="4"/>
  <c r="G3103" i="4"/>
  <c r="E3114" i="4" s="1"/>
  <c r="G3102" i="4"/>
  <c r="E3113" i="4" s="1"/>
  <c r="G3101" i="4"/>
  <c r="G3100" i="4"/>
  <c r="E3112" i="4" s="1"/>
  <c r="G3099" i="4"/>
  <c r="E3111" i="4" s="1"/>
  <c r="G3091" i="4"/>
  <c r="G3060" i="4"/>
  <c r="G3059" i="4"/>
  <c r="G3058" i="4"/>
  <c r="G3057" i="4"/>
  <c r="G3056" i="4"/>
  <c r="G3055" i="4"/>
  <c r="E3066" i="4" s="1"/>
  <c r="G3054" i="4"/>
  <c r="E3065" i="4" s="1"/>
  <c r="G3053" i="4"/>
  <c r="G3052" i="4"/>
  <c r="E3064" i="4" s="1"/>
  <c r="G3051" i="4"/>
  <c r="E3063" i="4" s="1"/>
  <c r="E3067" i="4" s="1"/>
  <c r="D3069" i="4" s="1"/>
  <c r="D3070" i="4" s="1"/>
  <c r="G3043" i="4"/>
  <c r="G3014" i="4"/>
  <c r="G3013" i="4"/>
  <c r="G3012" i="4"/>
  <c r="G3011" i="4"/>
  <c r="G3010" i="4"/>
  <c r="G3009" i="4"/>
  <c r="E3020" i="4" s="1"/>
  <c r="G3008" i="4"/>
  <c r="E3019" i="4" s="1"/>
  <c r="G3007" i="4"/>
  <c r="G3006" i="4"/>
  <c r="E3018" i="4" s="1"/>
  <c r="G3005" i="4"/>
  <c r="E3017" i="4" s="1"/>
  <c r="G2997" i="4"/>
  <c r="E3021" i="4" l="1"/>
  <c r="D3023" i="4" s="1"/>
  <c r="D3024" i="4" s="1"/>
  <c r="E3115" i="4"/>
  <c r="D3117" i="4" s="1"/>
  <c r="D3118" i="4" s="1"/>
  <c r="E2685" i="4" l="1"/>
  <c r="G2680" i="4"/>
  <c r="G2679" i="4"/>
  <c r="G2678" i="4"/>
  <c r="G2677" i="4"/>
  <c r="G2676" i="4"/>
  <c r="G2675" i="4"/>
  <c r="G2674" i="4"/>
  <c r="G2673" i="4"/>
  <c r="G2672" i="4"/>
  <c r="G2671" i="4"/>
  <c r="E2683" i="4" s="1"/>
  <c r="G2663" i="4"/>
  <c r="E2686" i="4" l="1"/>
  <c r="E2684" i="4"/>
  <c r="G2968" i="4"/>
  <c r="G2967" i="4"/>
  <c r="G2966" i="4"/>
  <c r="G2965" i="4"/>
  <c r="G2964" i="4"/>
  <c r="G2963" i="4"/>
  <c r="E2974" i="4" s="1"/>
  <c r="G2962" i="4"/>
  <c r="E2973" i="4" s="1"/>
  <c r="G2961" i="4"/>
  <c r="G2960" i="4"/>
  <c r="E2972" i="4" s="1"/>
  <c r="G2959" i="4"/>
  <c r="E2971" i="4" s="1"/>
  <c r="E2975" i="4" s="1"/>
  <c r="D2977" i="4" s="1"/>
  <c r="D2978" i="4" s="1"/>
  <c r="G2951" i="4"/>
  <c r="G2920" i="4"/>
  <c r="G2919" i="4"/>
  <c r="G2918" i="4"/>
  <c r="G2917" i="4"/>
  <c r="G2916" i="4"/>
  <c r="G2915" i="4"/>
  <c r="E2926" i="4" s="1"/>
  <c r="G2914" i="4"/>
  <c r="E2925" i="4" s="1"/>
  <c r="G2913" i="4"/>
  <c r="G2912" i="4"/>
  <c r="E2924" i="4" s="1"/>
  <c r="G2911" i="4"/>
  <c r="E2923" i="4" s="1"/>
  <c r="G2903" i="4"/>
  <c r="G2872" i="4"/>
  <c r="G2871" i="4"/>
  <c r="G2870" i="4"/>
  <c r="G2869" i="4"/>
  <c r="G2868" i="4"/>
  <c r="E2878" i="4" s="1"/>
  <c r="G2867" i="4"/>
  <c r="G2866" i="4"/>
  <c r="E2877" i="4" s="1"/>
  <c r="G2865" i="4"/>
  <c r="G2864" i="4"/>
  <c r="E2876" i="4" s="1"/>
  <c r="G2863" i="4"/>
  <c r="E2875" i="4" s="1"/>
  <c r="E2879" i="4" s="1"/>
  <c r="D2881" i="4" s="1"/>
  <c r="D2882" i="4" s="1"/>
  <c r="G2855" i="4"/>
  <c r="G2824" i="4"/>
  <c r="G2823" i="4"/>
  <c r="G2822" i="4"/>
  <c r="G2821" i="4"/>
  <c r="G2820" i="4"/>
  <c r="G2819" i="4"/>
  <c r="E2830" i="4" s="1"/>
  <c r="G2818" i="4"/>
  <c r="E2829" i="4" s="1"/>
  <c r="G2817" i="4"/>
  <c r="G2816" i="4"/>
  <c r="E2828" i="4" s="1"/>
  <c r="G2815" i="4"/>
  <c r="E2827" i="4" s="1"/>
  <c r="G2807" i="4"/>
  <c r="G2776" i="4"/>
  <c r="G2775" i="4"/>
  <c r="G2774" i="4"/>
  <c r="G2773" i="4"/>
  <c r="G2772" i="4"/>
  <c r="G2771" i="4"/>
  <c r="E2782" i="4" s="1"/>
  <c r="G2770" i="4"/>
  <c r="E2781" i="4" s="1"/>
  <c r="G2769" i="4"/>
  <c r="G2768" i="4"/>
  <c r="E2780" i="4" s="1"/>
  <c r="G2767" i="4"/>
  <c r="E2779" i="4" s="1"/>
  <c r="E2783" i="4" s="1"/>
  <c r="D2785" i="4" s="1"/>
  <c r="D2786" i="4" s="1"/>
  <c r="G2759" i="4"/>
  <c r="G2728" i="4"/>
  <c r="G2727" i="4"/>
  <c r="G2726" i="4"/>
  <c r="G2725" i="4"/>
  <c r="G2724" i="4"/>
  <c r="G2723" i="4"/>
  <c r="E2734" i="4" s="1"/>
  <c r="G2722" i="4"/>
  <c r="E2733" i="4" s="1"/>
  <c r="G2721" i="4"/>
  <c r="G2720" i="4"/>
  <c r="E2732" i="4" s="1"/>
  <c r="G2719" i="4"/>
  <c r="E2731" i="4" s="1"/>
  <c r="G2711" i="4"/>
  <c r="G2632" i="4"/>
  <c r="G2631" i="4"/>
  <c r="G2630" i="4"/>
  <c r="G2629" i="4"/>
  <c r="G2628" i="4"/>
  <c r="G2627" i="4"/>
  <c r="E2638" i="4" s="1"/>
  <c r="G2626" i="4"/>
  <c r="E2637" i="4" s="1"/>
  <c r="G2625" i="4"/>
  <c r="G2624" i="4"/>
  <c r="E2636" i="4" s="1"/>
  <c r="G2623" i="4"/>
  <c r="E2635" i="4" s="1"/>
  <c r="G2615" i="4"/>
  <c r="G2584" i="4"/>
  <c r="G2583" i="4"/>
  <c r="G2582" i="4"/>
  <c r="G2581" i="4"/>
  <c r="G2580" i="4"/>
  <c r="G2579" i="4"/>
  <c r="G2578" i="4"/>
  <c r="E2589" i="4" s="1"/>
  <c r="G2577" i="4"/>
  <c r="G2576" i="4"/>
  <c r="G2575" i="4"/>
  <c r="E2587" i="4" s="1"/>
  <c r="G2567" i="4"/>
  <c r="G2536" i="4"/>
  <c r="G2535" i="4"/>
  <c r="G2534" i="4"/>
  <c r="G2533" i="4"/>
  <c r="G2532" i="4"/>
  <c r="G2531" i="4"/>
  <c r="G2530" i="4"/>
  <c r="E2541" i="4" s="1"/>
  <c r="G2529" i="4"/>
  <c r="G2528" i="4"/>
  <c r="G2527" i="4"/>
  <c r="E2539" i="4" s="1"/>
  <c r="G2519" i="4"/>
  <c r="G2488" i="4"/>
  <c r="G2487" i="4"/>
  <c r="G2486" i="4"/>
  <c r="G2485" i="4"/>
  <c r="G2484" i="4"/>
  <c r="G2483" i="4"/>
  <c r="G2482" i="4"/>
  <c r="E2493" i="4" s="1"/>
  <c r="G2481" i="4"/>
  <c r="G2480" i="4"/>
  <c r="G2479" i="4"/>
  <c r="E2491" i="4" s="1"/>
  <c r="G2471" i="4"/>
  <c r="G2440" i="4"/>
  <c r="G2439" i="4"/>
  <c r="G2438" i="4"/>
  <c r="G2437" i="4"/>
  <c r="G2436" i="4"/>
  <c r="G2435" i="4"/>
  <c r="G2434" i="4"/>
  <c r="E2445" i="4" s="1"/>
  <c r="G2433" i="4"/>
  <c r="G2432" i="4"/>
  <c r="G2431" i="4"/>
  <c r="E2443" i="4" s="1"/>
  <c r="G2423" i="4"/>
  <c r="G2393" i="4"/>
  <c r="G2392" i="4"/>
  <c r="G2391" i="4"/>
  <c r="G2390" i="4"/>
  <c r="G2389" i="4"/>
  <c r="G2388" i="4"/>
  <c r="G2387" i="4"/>
  <c r="E2398" i="4" s="1"/>
  <c r="G2386" i="4"/>
  <c r="G2385" i="4"/>
  <c r="G2384" i="4"/>
  <c r="E2396" i="4" s="1"/>
  <c r="G2376" i="4"/>
  <c r="G2345" i="4"/>
  <c r="G2344" i="4"/>
  <c r="G2343" i="4"/>
  <c r="G2342" i="4"/>
  <c r="G2341" i="4"/>
  <c r="G2340" i="4"/>
  <c r="G2339" i="4"/>
  <c r="E2350" i="4" s="1"/>
  <c r="G2338" i="4"/>
  <c r="G2337" i="4"/>
  <c r="G2336" i="4"/>
  <c r="E2348" i="4" s="1"/>
  <c r="G2328" i="4"/>
  <c r="G2297" i="4"/>
  <c r="G2296" i="4"/>
  <c r="G2295" i="4"/>
  <c r="G2294" i="4"/>
  <c r="G2293" i="4"/>
  <c r="G2292" i="4"/>
  <c r="G2291" i="4"/>
  <c r="E2302" i="4" s="1"/>
  <c r="G2290" i="4"/>
  <c r="G2289" i="4"/>
  <c r="G2288" i="4"/>
  <c r="E2300" i="4" s="1"/>
  <c r="G2280" i="4"/>
  <c r="G2251" i="4"/>
  <c r="G2250" i="4"/>
  <c r="G2249" i="4"/>
  <c r="G2248" i="4"/>
  <c r="G2247" i="4"/>
  <c r="G2246" i="4"/>
  <c r="G2245" i="4"/>
  <c r="E2256" i="4" s="1"/>
  <c r="G2244" i="4"/>
  <c r="G2243" i="4"/>
  <c r="G2242" i="4"/>
  <c r="E2254" i="4" s="1"/>
  <c r="G2234" i="4"/>
  <c r="G2206" i="4"/>
  <c r="G2205" i="4"/>
  <c r="G2204" i="4"/>
  <c r="G2203" i="4"/>
  <c r="G2202" i="4"/>
  <c r="G2201" i="4"/>
  <c r="G2200" i="4"/>
  <c r="E2211" i="4" s="1"/>
  <c r="G2199" i="4"/>
  <c r="G2198" i="4"/>
  <c r="G2197" i="4"/>
  <c r="E2209" i="4" s="1"/>
  <c r="G2189" i="4"/>
  <c r="G2159" i="4"/>
  <c r="G2158" i="4"/>
  <c r="G2157" i="4"/>
  <c r="G2156" i="4"/>
  <c r="G2155" i="4"/>
  <c r="G2154" i="4"/>
  <c r="G2153" i="4"/>
  <c r="E2164" i="4" s="1"/>
  <c r="G2152" i="4"/>
  <c r="G2151" i="4"/>
  <c r="G2150" i="4"/>
  <c r="E2162" i="4" s="1"/>
  <c r="G2142" i="4"/>
  <c r="G2111" i="4"/>
  <c r="G2110" i="4"/>
  <c r="G2109" i="4"/>
  <c r="G2108" i="4"/>
  <c r="G2107" i="4"/>
  <c r="G2106" i="4"/>
  <c r="E2117" i="4" s="1"/>
  <c r="G2105" i="4"/>
  <c r="E2116" i="4" s="1"/>
  <c r="G2104" i="4"/>
  <c r="G2103" i="4"/>
  <c r="E2115" i="4" s="1"/>
  <c r="G2102" i="4"/>
  <c r="E2114" i="4" s="1"/>
  <c r="E2118" i="4" s="1"/>
  <c r="D2120" i="4" s="1"/>
  <c r="D2121" i="4" s="1"/>
  <c r="G2094" i="4"/>
  <c r="G2063" i="4"/>
  <c r="G2062" i="4"/>
  <c r="G2061" i="4"/>
  <c r="G2060" i="4"/>
  <c r="G2059" i="4"/>
  <c r="G2058" i="4"/>
  <c r="E2069" i="4" s="1"/>
  <c r="G2057" i="4"/>
  <c r="E2068" i="4" s="1"/>
  <c r="G2056" i="4"/>
  <c r="G2055" i="4"/>
  <c r="E2067" i="4" s="1"/>
  <c r="G2054" i="4"/>
  <c r="E2066" i="4" s="1"/>
  <c r="G2046" i="4"/>
  <c r="G2017" i="4"/>
  <c r="G2016" i="4"/>
  <c r="G2015" i="4"/>
  <c r="G2014" i="4"/>
  <c r="G2013" i="4"/>
  <c r="G2012" i="4"/>
  <c r="E2023" i="4" s="1"/>
  <c r="G2011" i="4"/>
  <c r="E2022" i="4" s="1"/>
  <c r="G2010" i="4"/>
  <c r="G2009" i="4"/>
  <c r="E2021" i="4" s="1"/>
  <c r="G2008" i="4"/>
  <c r="E2020" i="4" s="1"/>
  <c r="E2024" i="4" s="1"/>
  <c r="D2026" i="4" s="1"/>
  <c r="D2027" i="4" s="1"/>
  <c r="G2000" i="4"/>
  <c r="G1972" i="4"/>
  <c r="G1971" i="4"/>
  <c r="G1970" i="4"/>
  <c r="G1969" i="4"/>
  <c r="G1968" i="4"/>
  <c r="E1978" i="4" s="1"/>
  <c r="G1967" i="4"/>
  <c r="G1966" i="4"/>
  <c r="E1977" i="4" s="1"/>
  <c r="G1965" i="4"/>
  <c r="G1964" i="4"/>
  <c r="E1976" i="4" s="1"/>
  <c r="G1963" i="4"/>
  <c r="E1975" i="4" s="1"/>
  <c r="G1955" i="4"/>
  <c r="G1924" i="4"/>
  <c r="G1923" i="4"/>
  <c r="G1922" i="4"/>
  <c r="G1921" i="4"/>
  <c r="G1920" i="4"/>
  <c r="G1919" i="4"/>
  <c r="G1918" i="4"/>
  <c r="E1929" i="4" s="1"/>
  <c r="G1917" i="4"/>
  <c r="G1916" i="4"/>
  <c r="G1915" i="4"/>
  <c r="E1927" i="4" s="1"/>
  <c r="G1907" i="4"/>
  <c r="G1876" i="4"/>
  <c r="G1875" i="4"/>
  <c r="G1874" i="4"/>
  <c r="G1873" i="4"/>
  <c r="G1872" i="4"/>
  <c r="E1882" i="4" s="1"/>
  <c r="G1871" i="4"/>
  <c r="G1870" i="4"/>
  <c r="E1881" i="4" s="1"/>
  <c r="G1869" i="4"/>
  <c r="G1868" i="4"/>
  <c r="E1880" i="4" s="1"/>
  <c r="G1867" i="4"/>
  <c r="E1879" i="4" s="1"/>
  <c r="G1859" i="4"/>
  <c r="G1830" i="4"/>
  <c r="G1829" i="4"/>
  <c r="G1828" i="4"/>
  <c r="G1827" i="4"/>
  <c r="G1826" i="4"/>
  <c r="E1836" i="4" s="1"/>
  <c r="G1825" i="4"/>
  <c r="G1824" i="4"/>
  <c r="E1835" i="4" s="1"/>
  <c r="G1823" i="4"/>
  <c r="G1822" i="4"/>
  <c r="E1834" i="4" s="1"/>
  <c r="G1821" i="4"/>
  <c r="E1833" i="4" s="1"/>
  <c r="E1837" i="4" s="1"/>
  <c r="D1839" i="4" s="1"/>
  <c r="D1840" i="4" s="1"/>
  <c r="G1813" i="4"/>
  <c r="E2444" i="4" l="1"/>
  <c r="E2687" i="4"/>
  <c r="D2689" i="4" s="1"/>
  <c r="D2690" i="4" s="1"/>
  <c r="E2590" i="4"/>
  <c r="E2588" i="4"/>
  <c r="E2542" i="4"/>
  <c r="E2540" i="4"/>
  <c r="E2494" i="4"/>
  <c r="E2492" i="4"/>
  <c r="E2446" i="4"/>
  <c r="E2399" i="4"/>
  <c r="E2397" i="4"/>
  <c r="E2349" i="4"/>
  <c r="E2351" i="4"/>
  <c r="E2303" i="4"/>
  <c r="E2301" i="4"/>
  <c r="E2257" i="4"/>
  <c r="E2255" i="4"/>
  <c r="E2212" i="4"/>
  <c r="E2210" i="4"/>
  <c r="E2165" i="4"/>
  <c r="E2163" i="4"/>
  <c r="E1930" i="4"/>
  <c r="E1928" i="4"/>
  <c r="E1883" i="4"/>
  <c r="D1885" i="4" s="1"/>
  <c r="D1886" i="4" s="1"/>
  <c r="E1979" i="4"/>
  <c r="D1981" i="4" s="1"/>
  <c r="D1982" i="4" s="1"/>
  <c r="E2070" i="4"/>
  <c r="D2072" i="4" s="1"/>
  <c r="D2073" i="4" s="1"/>
  <c r="E2639" i="4"/>
  <c r="D2641" i="4" s="1"/>
  <c r="D2642" i="4" s="1"/>
  <c r="E2735" i="4"/>
  <c r="D2737" i="4" s="1"/>
  <c r="D2738" i="4" s="1"/>
  <c r="E2831" i="4"/>
  <c r="D2833" i="4" s="1"/>
  <c r="D2834" i="4" s="1"/>
  <c r="E2927" i="4"/>
  <c r="D2929" i="4" s="1"/>
  <c r="D2930" i="4" s="1"/>
  <c r="G1785" i="4"/>
  <c r="G1784" i="4"/>
  <c r="G1783" i="4"/>
  <c r="G1782" i="4"/>
  <c r="G1781" i="4"/>
  <c r="G1780" i="4"/>
  <c r="G1779" i="4"/>
  <c r="E1790" i="4" s="1"/>
  <c r="G1778" i="4"/>
  <c r="G1777" i="4"/>
  <c r="G1776" i="4"/>
  <c r="E1788" i="4" s="1"/>
  <c r="G1768" i="4"/>
  <c r="E1742" i="4"/>
  <c r="G1737" i="4"/>
  <c r="G1736" i="4"/>
  <c r="G1735" i="4"/>
  <c r="G1734" i="4"/>
  <c r="G1733" i="4"/>
  <c r="G1732" i="4"/>
  <c r="G1731" i="4"/>
  <c r="G1730" i="4"/>
  <c r="G1729" i="4"/>
  <c r="G1728" i="4"/>
  <c r="E1740" i="4" s="1"/>
  <c r="G1720" i="4"/>
  <c r="G1689" i="4"/>
  <c r="G1688" i="4"/>
  <c r="G1687" i="4"/>
  <c r="G1686" i="4"/>
  <c r="G1685" i="4"/>
  <c r="G1684" i="4"/>
  <c r="G1683" i="4"/>
  <c r="E1694" i="4" s="1"/>
  <c r="G1682" i="4"/>
  <c r="G1681" i="4"/>
  <c r="G1680" i="4"/>
  <c r="E1692" i="4" s="1"/>
  <c r="G1672" i="4"/>
  <c r="G1643" i="4"/>
  <c r="G1642" i="4"/>
  <c r="G1641" i="4"/>
  <c r="G1640" i="4"/>
  <c r="G1639" i="4"/>
  <c r="G1638" i="4"/>
  <c r="G1637" i="4"/>
  <c r="E1648" i="4" s="1"/>
  <c r="G1636" i="4"/>
  <c r="G1635" i="4"/>
  <c r="G1634" i="4"/>
  <c r="E1646" i="4" s="1"/>
  <c r="G1626" i="4"/>
  <c r="E2543" i="4" l="1"/>
  <c r="D2545" i="4" s="1"/>
  <c r="D2546" i="4" s="1"/>
  <c r="E2447" i="4"/>
  <c r="D2449" i="4" s="1"/>
  <c r="D2450" i="4" s="1"/>
  <c r="E1789" i="4"/>
  <c r="E2591" i="4"/>
  <c r="D2593" i="4" s="1"/>
  <c r="D2594" i="4" s="1"/>
  <c r="E2495" i="4"/>
  <c r="D2497" i="4" s="1"/>
  <c r="D2498" i="4" s="1"/>
  <c r="E2400" i="4"/>
  <c r="D2402" i="4" s="1"/>
  <c r="D2403" i="4" s="1"/>
  <c r="E2352" i="4"/>
  <c r="D2354" i="4" s="1"/>
  <c r="D2355" i="4" s="1"/>
  <c r="E2304" i="4"/>
  <c r="D2306" i="4" s="1"/>
  <c r="D2307" i="4" s="1"/>
  <c r="E2258" i="4"/>
  <c r="D2260" i="4" s="1"/>
  <c r="D2261" i="4" s="1"/>
  <c r="E2213" i="4"/>
  <c r="D2215" i="4" s="1"/>
  <c r="D2216" i="4" s="1"/>
  <c r="E2166" i="4"/>
  <c r="D2168" i="4" s="1"/>
  <c r="D2169" i="4" s="1"/>
  <c r="E1931" i="4"/>
  <c r="D1933" i="4" s="1"/>
  <c r="D1934" i="4" s="1"/>
  <c r="E1791" i="4"/>
  <c r="E1792" i="4" s="1"/>
  <c r="D1794" i="4" s="1"/>
  <c r="D1795" i="4" s="1"/>
  <c r="E1743" i="4"/>
  <c r="E1741" i="4"/>
  <c r="E1695" i="4"/>
  <c r="E1693" i="4"/>
  <c r="E1649" i="4"/>
  <c r="E1647" i="4"/>
  <c r="G1597" i="4"/>
  <c r="G1596" i="4"/>
  <c r="G1595" i="4"/>
  <c r="G1594" i="4"/>
  <c r="G1593" i="4"/>
  <c r="G1592" i="4"/>
  <c r="G1591" i="4"/>
  <c r="E1602" i="4" s="1"/>
  <c r="G1590" i="4"/>
  <c r="G1589" i="4"/>
  <c r="E1601" i="4" s="1"/>
  <c r="G1588" i="4"/>
  <c r="E1600" i="4" s="1"/>
  <c r="G1580" i="4"/>
  <c r="E1556" i="4"/>
  <c r="G1551" i="4"/>
  <c r="G1550" i="4"/>
  <c r="G1549" i="4"/>
  <c r="G1548" i="4"/>
  <c r="G1547" i="4"/>
  <c r="G1546" i="4"/>
  <c r="E1557" i="4" s="1"/>
  <c r="G1545" i="4"/>
  <c r="G1544" i="4"/>
  <c r="G1543" i="4"/>
  <c r="G1542" i="4"/>
  <c r="E1554" i="4" s="1"/>
  <c r="G1534" i="4"/>
  <c r="E1510" i="4"/>
  <c r="G1505" i="4"/>
  <c r="G1504" i="4"/>
  <c r="G1503" i="4"/>
  <c r="G1502" i="4"/>
  <c r="G1501" i="4"/>
  <c r="G1500" i="4"/>
  <c r="E1511" i="4" s="1"/>
  <c r="G1499" i="4"/>
  <c r="G1498" i="4"/>
  <c r="G1497" i="4"/>
  <c r="E1509" i="4" s="1"/>
  <c r="G1496" i="4"/>
  <c r="E1508" i="4" s="1"/>
  <c r="E1512" i="4" s="1"/>
  <c r="D1514" i="4" s="1"/>
  <c r="D1515" i="4" s="1"/>
  <c r="G1488" i="4"/>
  <c r="E1464" i="4"/>
  <c r="G1459" i="4"/>
  <c r="G1458" i="4"/>
  <c r="G1457" i="4"/>
  <c r="G1456" i="4"/>
  <c r="G1455" i="4"/>
  <c r="G1454" i="4"/>
  <c r="E1465" i="4" s="1"/>
  <c r="G1453" i="4"/>
  <c r="G1452" i="4"/>
  <c r="G1451" i="4"/>
  <c r="G1450" i="4"/>
  <c r="E1462" i="4" s="1"/>
  <c r="G1442" i="4"/>
  <c r="E1418" i="4"/>
  <c r="G1413" i="4"/>
  <c r="G1412" i="4"/>
  <c r="G1411" i="4"/>
  <c r="G1410" i="4"/>
  <c r="G1409" i="4"/>
  <c r="G1408" i="4"/>
  <c r="G1407" i="4"/>
  <c r="G1406" i="4"/>
  <c r="G1405" i="4"/>
  <c r="G1404" i="4"/>
  <c r="E1416" i="4" s="1"/>
  <c r="G1396" i="4"/>
  <c r="E1372" i="4"/>
  <c r="G1367" i="4"/>
  <c r="G1366" i="4"/>
  <c r="G1365" i="4"/>
  <c r="G1364" i="4"/>
  <c r="G1363" i="4"/>
  <c r="G1362" i="4"/>
  <c r="E1373" i="4" s="1"/>
  <c r="G1361" i="4"/>
  <c r="G1360" i="4"/>
  <c r="G1359" i="4"/>
  <c r="G1358" i="4"/>
  <c r="E1370" i="4" s="1"/>
  <c r="G1350" i="4"/>
  <c r="E1326" i="4"/>
  <c r="G1321" i="4"/>
  <c r="G1320" i="4"/>
  <c r="G1319" i="4"/>
  <c r="G1318" i="4"/>
  <c r="G1317" i="4"/>
  <c r="G1316" i="4"/>
  <c r="G1315" i="4"/>
  <c r="G1314" i="4"/>
  <c r="G1313" i="4"/>
  <c r="G1312" i="4"/>
  <c r="E1324" i="4" s="1"/>
  <c r="G1304" i="4"/>
  <c r="E1280" i="4"/>
  <c r="G1275" i="4"/>
  <c r="G1274" i="4"/>
  <c r="G1273" i="4"/>
  <c r="G1272" i="4"/>
  <c r="G1271" i="4"/>
  <c r="G1270" i="4"/>
  <c r="E1281" i="4" s="1"/>
  <c r="G1269" i="4"/>
  <c r="G1268" i="4"/>
  <c r="G1267" i="4"/>
  <c r="G1266" i="4"/>
  <c r="E1278" i="4" s="1"/>
  <c r="G1258" i="4"/>
  <c r="E1234" i="4"/>
  <c r="G1229" i="4"/>
  <c r="G1228" i="4"/>
  <c r="G1227" i="4"/>
  <c r="G1226" i="4"/>
  <c r="G1225" i="4"/>
  <c r="G1224" i="4"/>
  <c r="E1235" i="4" s="1"/>
  <c r="G1223" i="4"/>
  <c r="G1222" i="4"/>
  <c r="G1221" i="4"/>
  <c r="G1220" i="4"/>
  <c r="E1232" i="4" s="1"/>
  <c r="G1212" i="4"/>
  <c r="E1188" i="4"/>
  <c r="G1183" i="4"/>
  <c r="G1182" i="4"/>
  <c r="G1181" i="4"/>
  <c r="G1180" i="4"/>
  <c r="G1179" i="4"/>
  <c r="G1178" i="4"/>
  <c r="E1189" i="4" s="1"/>
  <c r="G1177" i="4"/>
  <c r="G1176" i="4"/>
  <c r="G1175" i="4"/>
  <c r="G1174" i="4"/>
  <c r="E1186" i="4" s="1"/>
  <c r="G1166" i="4"/>
  <c r="E1142" i="4"/>
  <c r="G1137" i="4"/>
  <c r="G1136" i="4"/>
  <c r="G1135" i="4"/>
  <c r="G1134" i="4"/>
  <c r="G1133" i="4"/>
  <c r="G1132" i="4"/>
  <c r="G1131" i="4"/>
  <c r="G1130" i="4"/>
  <c r="G1129" i="4"/>
  <c r="E1141" i="4" s="1"/>
  <c r="G1128" i="4"/>
  <c r="E1140" i="4" s="1"/>
  <c r="G1120" i="4"/>
  <c r="G1091" i="4"/>
  <c r="G1090" i="4"/>
  <c r="G1089" i="4"/>
  <c r="G1088" i="4"/>
  <c r="G1087" i="4"/>
  <c r="G1086" i="4"/>
  <c r="G1085" i="4"/>
  <c r="E1096" i="4" s="1"/>
  <c r="G1084" i="4"/>
  <c r="G1083" i="4"/>
  <c r="E1095" i="4" s="1"/>
  <c r="G1082" i="4"/>
  <c r="E1094" i="4" s="1"/>
  <c r="G1074" i="4"/>
  <c r="E1050" i="4"/>
  <c r="G1045" i="4"/>
  <c r="G1044" i="4"/>
  <c r="G1043" i="4"/>
  <c r="G1042" i="4"/>
  <c r="G1041" i="4"/>
  <c r="G1040" i="4"/>
  <c r="E1051" i="4" s="1"/>
  <c r="G1039" i="4"/>
  <c r="G1038" i="4"/>
  <c r="G1037" i="4"/>
  <c r="G1036" i="4"/>
  <c r="E1048" i="4" s="1"/>
  <c r="G1028" i="4"/>
  <c r="E1004" i="4"/>
  <c r="G999" i="4"/>
  <c r="G998" i="4"/>
  <c r="G997" i="4"/>
  <c r="G996" i="4"/>
  <c r="G995" i="4"/>
  <c r="G994" i="4"/>
  <c r="G993" i="4"/>
  <c r="G992" i="4"/>
  <c r="G991" i="4"/>
  <c r="G990" i="4"/>
  <c r="E1002" i="4" s="1"/>
  <c r="G982" i="4"/>
  <c r="E958" i="4"/>
  <c r="G953" i="4"/>
  <c r="G952" i="4"/>
  <c r="G951" i="4"/>
  <c r="G950" i="4"/>
  <c r="G949" i="4"/>
  <c r="G948" i="4"/>
  <c r="E959" i="4" s="1"/>
  <c r="G947" i="4"/>
  <c r="G946" i="4"/>
  <c r="G945" i="4"/>
  <c r="G944" i="4"/>
  <c r="E956" i="4" s="1"/>
  <c r="G936" i="4"/>
  <c r="E912" i="4"/>
  <c r="G907" i="4"/>
  <c r="G906" i="4"/>
  <c r="G905" i="4"/>
  <c r="G904" i="4"/>
  <c r="G903" i="4"/>
  <c r="G902" i="4"/>
  <c r="E913" i="4" s="1"/>
  <c r="G901" i="4"/>
  <c r="G900" i="4"/>
  <c r="G899" i="4"/>
  <c r="G898" i="4"/>
  <c r="E910" i="4" s="1"/>
  <c r="G890" i="4"/>
  <c r="E866" i="4"/>
  <c r="G861" i="4"/>
  <c r="G860" i="4"/>
  <c r="G859" i="4"/>
  <c r="G858" i="4"/>
  <c r="G857" i="4"/>
  <c r="G856" i="4"/>
  <c r="E867" i="4" s="1"/>
  <c r="G855" i="4"/>
  <c r="G854" i="4"/>
  <c r="G853" i="4"/>
  <c r="G852" i="4"/>
  <c r="E864" i="4" s="1"/>
  <c r="G844" i="4"/>
  <c r="E820" i="4"/>
  <c r="G815" i="4"/>
  <c r="G814" i="4"/>
  <c r="G813" i="4"/>
  <c r="G812" i="4"/>
  <c r="G811" i="4"/>
  <c r="G810" i="4"/>
  <c r="E821" i="4" s="1"/>
  <c r="G809" i="4"/>
  <c r="G808" i="4"/>
  <c r="G807" i="4"/>
  <c r="G806" i="4"/>
  <c r="E818" i="4" s="1"/>
  <c r="G798" i="4"/>
  <c r="G769" i="4"/>
  <c r="G768" i="4"/>
  <c r="G767" i="4"/>
  <c r="G766" i="4"/>
  <c r="G765" i="4"/>
  <c r="G764" i="4"/>
  <c r="G763" i="4"/>
  <c r="E774" i="4" s="1"/>
  <c r="G762" i="4"/>
  <c r="G761" i="4"/>
  <c r="E773" i="4" s="1"/>
  <c r="G760" i="4"/>
  <c r="E772" i="4" s="1"/>
  <c r="G752" i="4"/>
  <c r="G723" i="4"/>
  <c r="G722" i="4"/>
  <c r="G721" i="4"/>
  <c r="G720" i="4"/>
  <c r="G719" i="4"/>
  <c r="G718" i="4"/>
  <c r="G717" i="4"/>
  <c r="E728" i="4" s="1"/>
  <c r="G716" i="4"/>
  <c r="G715" i="4"/>
  <c r="E727" i="4" s="1"/>
  <c r="G714" i="4"/>
  <c r="E726" i="4" s="1"/>
  <c r="G706" i="4"/>
  <c r="E682" i="4"/>
  <c r="G677" i="4"/>
  <c r="G676" i="4"/>
  <c r="G675" i="4"/>
  <c r="G674" i="4"/>
  <c r="G673" i="4"/>
  <c r="G672" i="4"/>
  <c r="G671" i="4"/>
  <c r="G670" i="4"/>
  <c r="G669" i="4"/>
  <c r="G668" i="4"/>
  <c r="E680" i="4" s="1"/>
  <c r="G660" i="4"/>
  <c r="E636" i="4"/>
  <c r="G631" i="4"/>
  <c r="G630" i="4"/>
  <c r="G629" i="4"/>
  <c r="G628" i="4"/>
  <c r="G627" i="4"/>
  <c r="G626" i="4"/>
  <c r="G625" i="4"/>
  <c r="G624" i="4"/>
  <c r="G623" i="4"/>
  <c r="G622" i="4"/>
  <c r="E634" i="4" s="1"/>
  <c r="G614" i="4"/>
  <c r="E590" i="4"/>
  <c r="G585" i="4"/>
  <c r="G584" i="4"/>
  <c r="G583" i="4"/>
  <c r="G582" i="4"/>
  <c r="G581" i="4"/>
  <c r="G580" i="4"/>
  <c r="E591" i="4" s="1"/>
  <c r="G579" i="4"/>
  <c r="G578" i="4"/>
  <c r="G577" i="4"/>
  <c r="G576" i="4"/>
  <c r="E588" i="4" s="1"/>
  <c r="G568" i="4"/>
  <c r="G539" i="4"/>
  <c r="G538" i="4"/>
  <c r="G537" i="4"/>
  <c r="G536" i="4"/>
  <c r="G535" i="4"/>
  <c r="G534" i="4"/>
  <c r="G533" i="4"/>
  <c r="E544" i="4" s="1"/>
  <c r="G532" i="4"/>
  <c r="G531" i="4"/>
  <c r="E543" i="4" s="1"/>
  <c r="G530" i="4"/>
  <c r="E542" i="4" s="1"/>
  <c r="G522" i="4"/>
  <c r="E498" i="4"/>
  <c r="G493" i="4"/>
  <c r="G492" i="4"/>
  <c r="G491" i="4"/>
  <c r="G490" i="4"/>
  <c r="G489" i="4"/>
  <c r="G488" i="4"/>
  <c r="E499" i="4" s="1"/>
  <c r="G487" i="4"/>
  <c r="G486" i="4"/>
  <c r="G485" i="4"/>
  <c r="G484" i="4"/>
  <c r="E496" i="4" s="1"/>
  <c r="G476" i="4"/>
  <c r="E1696" i="4" l="1"/>
  <c r="D1698" i="4" s="1"/>
  <c r="D1699" i="4" s="1"/>
  <c r="E1744" i="4"/>
  <c r="D1746" i="4" s="1"/>
  <c r="D1747" i="4" s="1"/>
  <c r="E1650" i="4"/>
  <c r="D1652" i="4" s="1"/>
  <c r="D1653" i="4" s="1"/>
  <c r="E1603" i="4"/>
  <c r="E1604" i="4" s="1"/>
  <c r="D1606" i="4" s="1"/>
  <c r="D1607" i="4" s="1"/>
  <c r="E1558" i="4"/>
  <c r="D1560" i="4" s="1"/>
  <c r="D1561" i="4" s="1"/>
  <c r="E1555" i="4"/>
  <c r="E1466" i="4"/>
  <c r="D1468" i="4" s="1"/>
  <c r="D1469" i="4" s="1"/>
  <c r="E1463" i="4"/>
  <c r="E1419" i="4"/>
  <c r="E1420" i="4" s="1"/>
  <c r="D1422" i="4" s="1"/>
  <c r="D1423" i="4" s="1"/>
  <c r="E1417" i="4"/>
  <c r="E1374" i="4"/>
  <c r="D1376" i="4" s="1"/>
  <c r="D1377" i="4" s="1"/>
  <c r="E1371" i="4"/>
  <c r="E1327" i="4"/>
  <c r="E1328" i="4" s="1"/>
  <c r="D1330" i="4" s="1"/>
  <c r="D1331" i="4" s="1"/>
  <c r="E1325" i="4"/>
  <c r="E1279" i="4"/>
  <c r="E1282" i="4" s="1"/>
  <c r="D1284" i="4" s="1"/>
  <c r="D1285" i="4" s="1"/>
  <c r="E1233" i="4"/>
  <c r="E1236" i="4" s="1"/>
  <c r="D1238" i="4" s="1"/>
  <c r="D1239" i="4" s="1"/>
  <c r="E1190" i="4"/>
  <c r="D1192" i="4" s="1"/>
  <c r="D1193" i="4" s="1"/>
  <c r="E1187" i="4"/>
  <c r="E1143" i="4"/>
  <c r="E1144" i="4" s="1"/>
  <c r="D1146" i="4" s="1"/>
  <c r="D1147" i="4" s="1"/>
  <c r="E1097" i="4"/>
  <c r="E1098" i="4" s="1"/>
  <c r="D1100" i="4" s="1"/>
  <c r="D1101" i="4" s="1"/>
  <c r="E1049" i="4"/>
  <c r="E1052" i="4" s="1"/>
  <c r="D1054" i="4" s="1"/>
  <c r="D1055" i="4" s="1"/>
  <c r="E1005" i="4"/>
  <c r="E1003" i="4"/>
  <c r="E957" i="4"/>
  <c r="E960" i="4" s="1"/>
  <c r="D962" i="4" s="1"/>
  <c r="D963" i="4" s="1"/>
  <c r="E911" i="4"/>
  <c r="E914" i="4" s="1"/>
  <c r="D916" i="4" s="1"/>
  <c r="D917" i="4" s="1"/>
  <c r="E865" i="4"/>
  <c r="E868" i="4" s="1"/>
  <c r="D870" i="4" s="1"/>
  <c r="D871" i="4" s="1"/>
  <c r="E822" i="4"/>
  <c r="D824" i="4" s="1"/>
  <c r="D825" i="4" s="1"/>
  <c r="E819" i="4"/>
  <c r="E775" i="4"/>
  <c r="E776" i="4" s="1"/>
  <c r="D778" i="4" s="1"/>
  <c r="D779" i="4" s="1"/>
  <c r="E729" i="4"/>
  <c r="E730" i="4" s="1"/>
  <c r="D732" i="4" s="1"/>
  <c r="D733" i="4" s="1"/>
  <c r="E683" i="4"/>
  <c r="E684" i="4" s="1"/>
  <c r="D686" i="4" s="1"/>
  <c r="D687" i="4" s="1"/>
  <c r="E681" i="4"/>
  <c r="E637" i="4"/>
  <c r="E635" i="4"/>
  <c r="E592" i="4"/>
  <c r="D594" i="4" s="1"/>
  <c r="D595" i="4" s="1"/>
  <c r="E589" i="4"/>
  <c r="E545" i="4"/>
  <c r="E546" i="4" s="1"/>
  <c r="D548" i="4" s="1"/>
  <c r="D549" i="4" s="1"/>
  <c r="E497" i="4"/>
  <c r="E500" i="4" s="1"/>
  <c r="D502" i="4" s="1"/>
  <c r="D503" i="4" s="1"/>
  <c r="G447" i="4"/>
  <c r="G446" i="4"/>
  <c r="G445" i="4"/>
  <c r="G444" i="4"/>
  <c r="G443" i="4"/>
  <c r="G442" i="4"/>
  <c r="G441" i="4"/>
  <c r="E452" i="4" s="1"/>
  <c r="G440" i="4"/>
  <c r="G439" i="4"/>
  <c r="G438" i="4"/>
  <c r="E450" i="4" s="1"/>
  <c r="G430" i="4"/>
  <c r="E638" i="4" l="1"/>
  <c r="D640" i="4" s="1"/>
  <c r="D641" i="4" s="1"/>
  <c r="E1006" i="4"/>
  <c r="D1008" i="4" s="1"/>
  <c r="D1009" i="4" s="1"/>
  <c r="E453" i="4"/>
  <c r="E451" i="4"/>
  <c r="E454" i="4" l="1"/>
  <c r="D456" i="4" s="1"/>
  <c r="D457" i="4" s="1"/>
  <c r="G402" i="4"/>
  <c r="G401" i="4"/>
  <c r="G400" i="4"/>
  <c r="G399" i="4"/>
  <c r="G398" i="4"/>
  <c r="G397" i="4"/>
  <c r="G396" i="4"/>
  <c r="E407" i="4" s="1"/>
  <c r="G395" i="4"/>
  <c r="G394" i="4"/>
  <c r="G393" i="4"/>
  <c r="E405" i="4" s="1"/>
  <c r="G385" i="4"/>
  <c r="G355" i="4"/>
  <c r="G354" i="4"/>
  <c r="G353" i="4"/>
  <c r="G352" i="4"/>
  <c r="G351" i="4"/>
  <c r="G350" i="4"/>
  <c r="G349" i="4"/>
  <c r="E360" i="4" s="1"/>
  <c r="G348" i="4"/>
  <c r="G347" i="4"/>
  <c r="G346" i="4"/>
  <c r="E358" i="4" s="1"/>
  <c r="G338" i="4"/>
  <c r="G307" i="4"/>
  <c r="G306" i="4"/>
  <c r="G305" i="4"/>
  <c r="G304" i="4"/>
  <c r="G303" i="4"/>
  <c r="G302" i="4"/>
  <c r="G301" i="4"/>
  <c r="E312" i="4" s="1"/>
  <c r="G300" i="4"/>
  <c r="G299" i="4"/>
  <c r="G298" i="4"/>
  <c r="E310" i="4" s="1"/>
  <c r="G290" i="4"/>
  <c r="G259" i="4"/>
  <c r="G258" i="4"/>
  <c r="G257" i="4"/>
  <c r="G256" i="4"/>
  <c r="G255" i="4"/>
  <c r="G254" i="4"/>
  <c r="G253" i="4"/>
  <c r="E264" i="4" s="1"/>
  <c r="G252" i="4"/>
  <c r="G251" i="4"/>
  <c r="G250" i="4"/>
  <c r="E262" i="4" s="1"/>
  <c r="G242" i="4"/>
  <c r="G213" i="4"/>
  <c r="G212" i="4"/>
  <c r="G211" i="4"/>
  <c r="G210" i="4"/>
  <c r="G209" i="4"/>
  <c r="G208" i="4"/>
  <c r="G207" i="4"/>
  <c r="E218" i="4" s="1"/>
  <c r="G206" i="4"/>
  <c r="G205" i="4"/>
  <c r="G204" i="4"/>
  <c r="E216" i="4" s="1"/>
  <c r="G196" i="4"/>
  <c r="E311" i="4" l="1"/>
  <c r="E406" i="4"/>
  <c r="E408" i="4"/>
  <c r="E409" i="4" s="1"/>
  <c r="D411" i="4" s="1"/>
  <c r="D412" i="4" s="1"/>
  <c r="E361" i="4"/>
  <c r="E359" i="4"/>
  <c r="E313" i="4"/>
  <c r="E263" i="4"/>
  <c r="E265" i="4"/>
  <c r="E219" i="4"/>
  <c r="E217" i="4"/>
  <c r="E314" i="4" l="1"/>
  <c r="D316" i="4" s="1"/>
  <c r="D317" i="4" s="1"/>
  <c r="E362" i="4"/>
  <c r="D364" i="4" s="1"/>
  <c r="D365" i="4" s="1"/>
  <c r="E266" i="4"/>
  <c r="D268" i="4" s="1"/>
  <c r="D269" i="4" s="1"/>
  <c r="E220" i="4"/>
  <c r="D222" i="4" s="1"/>
  <c r="D223" i="4" s="1"/>
  <c r="G168" i="4"/>
  <c r="G167" i="4"/>
  <c r="G166" i="4"/>
  <c r="G165" i="4"/>
  <c r="G164" i="4"/>
  <c r="G163" i="4"/>
  <c r="G162" i="4"/>
  <c r="E173" i="4" s="1"/>
  <c r="G161" i="4"/>
  <c r="G160" i="4"/>
  <c r="G159" i="4"/>
  <c r="E171" i="4" s="1"/>
  <c r="G151" i="4"/>
  <c r="G120" i="4"/>
  <c r="G119" i="4"/>
  <c r="G118" i="4"/>
  <c r="G117" i="4"/>
  <c r="G116" i="4"/>
  <c r="G115" i="4"/>
  <c r="G114" i="4"/>
  <c r="E125" i="4" s="1"/>
  <c r="G113" i="4"/>
  <c r="G112" i="4"/>
  <c r="G111" i="4"/>
  <c r="E123" i="4" s="1"/>
  <c r="G103" i="4"/>
  <c r="G72" i="4"/>
  <c r="G71" i="4"/>
  <c r="G70" i="4"/>
  <c r="G69" i="4"/>
  <c r="G68" i="4"/>
  <c r="G67" i="4"/>
  <c r="G66" i="4"/>
  <c r="E77" i="4" s="1"/>
  <c r="G65" i="4"/>
  <c r="G64" i="4"/>
  <c r="G63" i="4"/>
  <c r="E75" i="4" s="1"/>
  <c r="G55" i="4"/>
  <c r="G9" i="4"/>
  <c r="G20" i="4"/>
  <c r="E31" i="4" s="1"/>
  <c r="E172" i="4" l="1"/>
  <c r="E124" i="4"/>
  <c r="E76" i="4"/>
  <c r="E174" i="4"/>
  <c r="E126" i="4"/>
  <c r="E78" i="4"/>
  <c r="G26" i="4"/>
  <c r="G25" i="4"/>
  <c r="G22" i="4"/>
  <c r="G23" i="4"/>
  <c r="G24" i="4"/>
  <c r="G21" i="4"/>
  <c r="G19" i="4"/>
  <c r="G18" i="4"/>
  <c r="G17" i="4"/>
  <c r="E29" i="4" s="1"/>
  <c r="E30" i="4" l="1"/>
  <c r="E79" i="4"/>
  <c r="D81" i="4" s="1"/>
  <c r="D82" i="4" s="1"/>
  <c r="E175" i="4"/>
  <c r="D177" i="4" s="1"/>
  <c r="D178" i="4" s="1"/>
  <c r="E127" i="4"/>
  <c r="D129" i="4" s="1"/>
  <c r="D130" i="4" s="1"/>
  <c r="E32" i="4"/>
  <c r="E33" i="4" l="1"/>
  <c r="D35" i="4" s="1"/>
  <c r="D36" i="4" s="1"/>
</calcChain>
</file>

<file path=xl/sharedStrings.xml><?xml version="1.0" encoding="utf-8"?>
<sst xmlns="http://schemas.openxmlformats.org/spreadsheetml/2006/main" count="4876" uniqueCount="295">
  <si>
    <t>K1=</t>
  </si>
  <si>
    <t>К2=</t>
  </si>
  <si>
    <t>К3=</t>
  </si>
  <si>
    <t>K4=</t>
  </si>
  <si>
    <t>K=</t>
  </si>
  <si>
    <t>Исходные данные:</t>
  </si>
  <si>
    <t>Расчет коэффициентов</t>
  </si>
  <si>
    <t>Состав лесных насаждений</t>
  </si>
  <si>
    <t>за 1 куб.м., руб.</t>
  </si>
  <si>
    <t xml:space="preserve">Объем древесины, куб.м. </t>
  </si>
  <si>
    <t>Минимальная ставка платы, руб.</t>
  </si>
  <si>
    <t>возраст</t>
  </si>
  <si>
    <t>Площадь лесного участка, га.</t>
  </si>
  <si>
    <t>способ рубки</t>
  </si>
  <si>
    <t>Расчет коэффициента:</t>
  </si>
  <si>
    <t>Место расположения лесосеки</t>
  </si>
  <si>
    <t>стоимость 
за 1 куб.м., руб.</t>
  </si>
  <si>
    <t>Мероприятия</t>
  </si>
  <si>
    <t>Прочистка и обновление противопожарных минерализованных полос</t>
  </si>
  <si>
    <t>Устройство противопожарных минерализованных полос</t>
  </si>
  <si>
    <t>Затраты на 
единицу 
работ</t>
  </si>
  <si>
    <t>Затраты 
всего</t>
  </si>
  <si>
    <t>Объем работ 
по регламенту</t>
  </si>
  <si>
    <t>Начальная цена Лота составит, руб.:</t>
  </si>
  <si>
    <t>ЛОТ №1</t>
  </si>
  <si>
    <t>га</t>
  </si>
  <si>
    <t>км</t>
  </si>
  <si>
    <t>Содействие естественному восстановлению</t>
  </si>
  <si>
    <t>Очистка от захламленности</t>
  </si>
  <si>
    <t>Создание лесных культур</t>
  </si>
  <si>
    <t>Подготовка почвы под лесные культуры</t>
  </si>
  <si>
    <t>Агротехнический уход</t>
  </si>
  <si>
    <t>Дополнение лесных культур</t>
  </si>
  <si>
    <t xml:space="preserve">Проведение рубок ухода за молодняками 
(осветления, прочистки) </t>
  </si>
  <si>
    <t>Сплошная</t>
  </si>
  <si>
    <t>Выборочная</t>
  </si>
  <si>
    <t>Выполнение работ по отводу и таксации лесосеки</t>
  </si>
  <si>
    <t>Расчет начальной цены Лота на право заключения договора купли-продажи лесных насаждений 
с представителями малого и среднего предпринимательства</t>
  </si>
  <si>
    <t>ЛОТ №2</t>
  </si>
  <si>
    <t>ЛОТ №3</t>
  </si>
  <si>
    <t>ЛОТ №4</t>
  </si>
  <si>
    <t xml:space="preserve">Расчет начальной цены Лота на право заключения договора купли-продажи лесных насаждений 
с представителями малого и среднего предпринимательства
</t>
  </si>
  <si>
    <t>ГКУ "Азнакаевское  лесничество"</t>
  </si>
  <si>
    <t>ГКУ "Азнакаевское лесничество"</t>
  </si>
  <si>
    <t>Азнакаевское  участковое лесничество</t>
  </si>
  <si>
    <t>Азнакаевское участковое лесничество</t>
  </si>
  <si>
    <t>7Б3Дн+Ос</t>
  </si>
  <si>
    <t>8Б2Дн</t>
  </si>
  <si>
    <t>ЛОТ №5</t>
  </si>
  <si>
    <t>ЛОТ №6</t>
  </si>
  <si>
    <t>ЛОТ №7</t>
  </si>
  <si>
    <t>ЛОТ №8</t>
  </si>
  <si>
    <t>ЛОТ №9</t>
  </si>
  <si>
    <t>7Б3Дн</t>
  </si>
  <si>
    <t>ЛОТ №10</t>
  </si>
  <si>
    <t>кв. 86, выд. 14, делянка 1</t>
  </si>
  <si>
    <t>7Ос2Б1Лпн</t>
  </si>
  <si>
    <t>кв. 86, выд. 14, делянка 2</t>
  </si>
  <si>
    <t>кв. 129, выд. 20, делянка 1</t>
  </si>
  <si>
    <t>7Ос2Б1Дн</t>
  </si>
  <si>
    <t>кв. 145, выд. 44, делянка 1</t>
  </si>
  <si>
    <t>9Ос2Б+Дн</t>
  </si>
  <si>
    <t>кв. 152, выд. 18, делянка 1</t>
  </si>
  <si>
    <t>кв. 67, выд. 12, делянка 1</t>
  </si>
  <si>
    <t>7Б3Ос+Дн</t>
  </si>
  <si>
    <t>кв. 67, выд. 21, делянка 1</t>
  </si>
  <si>
    <t>7Б2Ос1Лпн+Дн</t>
  </si>
  <si>
    <t>кв. 67, выд. 21, делянка 2</t>
  </si>
  <si>
    <t>кв. 67, выд. 24, делянка 1</t>
  </si>
  <si>
    <t>кв. 79, выд. 13, делянка 1</t>
  </si>
  <si>
    <t>ЛОТ №11</t>
  </si>
  <si>
    <t>Джалильское  участковое лесничество</t>
  </si>
  <si>
    <t>кв. 19, выд. 26, делянка 1</t>
  </si>
  <si>
    <t>7Б2Ос1Дн</t>
  </si>
  <si>
    <t>ЛОТ №12</t>
  </si>
  <si>
    <t>кв. 42, выд. 40, делянка 1</t>
  </si>
  <si>
    <t>9Б1Дн+Ос</t>
  </si>
  <si>
    <t>ЛОТ №13</t>
  </si>
  <si>
    <t>кв. 49, выд. 18, делянка 1</t>
  </si>
  <si>
    <t>5Дн5Б+Ос+Б</t>
  </si>
  <si>
    <t>ЛОТ №14</t>
  </si>
  <si>
    <t>кв. 33, выд. 9, делянка 1</t>
  </si>
  <si>
    <t>6Ос4Б+Лпн</t>
  </si>
  <si>
    <t>ЛОТ №15</t>
  </si>
  <si>
    <t>кв. 49, выд. 20, делянка 1</t>
  </si>
  <si>
    <t>10Дн+Б+Ос</t>
  </si>
  <si>
    <t>ЛОТ №16</t>
  </si>
  <si>
    <t>кв. 66, выд. 14, делянка 1</t>
  </si>
  <si>
    <t>10Б</t>
  </si>
  <si>
    <t>ЛОТ №17</t>
  </si>
  <si>
    <t>кв. 71, выд. 17, делянка 1</t>
  </si>
  <si>
    <t>7Б2Дн1Ос</t>
  </si>
  <si>
    <t>ЛОТ №18</t>
  </si>
  <si>
    <t>кв. 76, выд. 1, делянка 1</t>
  </si>
  <si>
    <t>9Б1Дн</t>
  </si>
  <si>
    <t>ЛОТ №19</t>
  </si>
  <si>
    <t>кв. 77, выд. 18, делянка 1</t>
  </si>
  <si>
    <t>5Б3Дн2Ос</t>
  </si>
  <si>
    <t>ЛОТ №20</t>
  </si>
  <si>
    <t>кв. 77, выд. 22, делянка 1</t>
  </si>
  <si>
    <t>8Б1Дн1Ос</t>
  </si>
  <si>
    <t>ЛОТ №21</t>
  </si>
  <si>
    <t>кв. 80, выд. 1, делянка 1</t>
  </si>
  <si>
    <t>8Б2Ос+Дн</t>
  </si>
  <si>
    <t>ЛОТ №22</t>
  </si>
  <si>
    <t>кв. 82, выд. 36, делянка 1</t>
  </si>
  <si>
    <t>5Б2Ос2Дн1Б</t>
  </si>
  <si>
    <t>ЛОТ №23</t>
  </si>
  <si>
    <t>кв. 82, выд. 37, делянка 1</t>
  </si>
  <si>
    <t>9Б1Дн+С</t>
  </si>
  <si>
    <t>ЛОТ №24</t>
  </si>
  <si>
    <t>кв. 82, выд. 37, делянка 2</t>
  </si>
  <si>
    <t>ЛОТ №25</t>
  </si>
  <si>
    <t>кв. 83, выд. 3, делянка 1</t>
  </si>
  <si>
    <t>10Б+Дн</t>
  </si>
  <si>
    <t>кв. 88, выд. 35, делянка 1</t>
  </si>
  <si>
    <t>ЛОТ №26</t>
  </si>
  <si>
    <t>ЛОТ №27</t>
  </si>
  <si>
    <t>кв. 88, выд. 35, делянка 2</t>
  </si>
  <si>
    <t>ЛОТ №28</t>
  </si>
  <si>
    <t>кв. 89, выд. 38, делянка 1</t>
  </si>
  <si>
    <t>ЛОТ №29</t>
  </si>
  <si>
    <t>кв. 104, выд. 4, делянка 1</t>
  </si>
  <si>
    <t>4Б3Ос3Дн</t>
  </si>
  <si>
    <t>ЛОТ №30</t>
  </si>
  <si>
    <t>кв. 106, выд. 15, делянка 1</t>
  </si>
  <si>
    <t>ЛОТ №31</t>
  </si>
  <si>
    <t>кв. 108, выд. 10, делянка 1</t>
  </si>
  <si>
    <t>7Дн2Б1Ос</t>
  </si>
  <si>
    <t>ЛОТ №32</t>
  </si>
  <si>
    <t>кв. 108, выд. 10, делянка 2</t>
  </si>
  <si>
    <t>ЛОТ №33</t>
  </si>
  <si>
    <t>кв. 108, выд. 10, делянка 3</t>
  </si>
  <si>
    <t>ЛОТ №34</t>
  </si>
  <si>
    <t>кв. 108, выд. 10, делянка 4</t>
  </si>
  <si>
    <t>ЛОТ №35</t>
  </si>
  <si>
    <t>кв. 108, выд. 10, делянка 5</t>
  </si>
  <si>
    <t>Сармановское  участковое лесничество</t>
  </si>
  <si>
    <t>10Ос+В</t>
  </si>
  <si>
    <t>ЛОТ №36</t>
  </si>
  <si>
    <t>Сармановское участковое лесничество</t>
  </si>
  <si>
    <t>ЛОТ №37</t>
  </si>
  <si>
    <t>кв. 19, выд. 5, делянка 3</t>
  </si>
  <si>
    <t>ЛОТ №38</t>
  </si>
  <si>
    <t>кв. 19, выд. 6, делянка 5</t>
  </si>
  <si>
    <t>10Ос+Б+Лпн</t>
  </si>
  <si>
    <t>ЛОТ №39</t>
  </si>
  <si>
    <t>ЛОТ №40</t>
  </si>
  <si>
    <t>Чатыртауское  участковое лесничество</t>
  </si>
  <si>
    <t>кв. 14, выд. 6, делянка 1</t>
  </si>
  <si>
    <t>ЛОТ №41</t>
  </si>
  <si>
    <t>Чатыртауское участковое лесничество</t>
  </si>
  <si>
    <t>кв. 14, выд. 9, делянка 2</t>
  </si>
  <si>
    <t>10Б+Ос</t>
  </si>
  <si>
    <t>ЛОТ №42</t>
  </si>
  <si>
    <t>кв. 17, выд. 46 делянка 1</t>
  </si>
  <si>
    <t>7Ос3Б</t>
  </si>
  <si>
    <t>ЛОТ №43</t>
  </si>
  <si>
    <t>кв. 26, выд. 37, делянка 1</t>
  </si>
  <si>
    <t>ЛОТ №44</t>
  </si>
  <si>
    <t>кв. 36, выд. 19, делянка 1</t>
  </si>
  <si>
    <t>9Б1Лпн</t>
  </si>
  <si>
    <t>ЛОТ №45</t>
  </si>
  <si>
    <t>кв. 36, выд. 30, делянка 1</t>
  </si>
  <si>
    <t>9Б1Лпн+Ос</t>
  </si>
  <si>
    <t>ЛОТ №46</t>
  </si>
  <si>
    <t>кв. 36, выд. 30, делянка 2</t>
  </si>
  <si>
    <t>ЛОТ №47</t>
  </si>
  <si>
    <t>кв. 38, выд. 13, делянка 1</t>
  </si>
  <si>
    <t>ЛОТ №48</t>
  </si>
  <si>
    <t>кв. 38, выд. 13, делянка 2</t>
  </si>
  <si>
    <t>ЛОТ №49</t>
  </si>
  <si>
    <t>кв. 38, выд. 13, делянка 3</t>
  </si>
  <si>
    <t>ЛОТ №50</t>
  </si>
  <si>
    <t>кв. 38, выд. 13, делянка 4</t>
  </si>
  <si>
    <t>ЛОТ №51</t>
  </si>
  <si>
    <t>кв. 38, выд. 23, делянка 5</t>
  </si>
  <si>
    <t>8Ос2Б</t>
  </si>
  <si>
    <t>ЛОТ №52</t>
  </si>
  <si>
    <t>кв. 38, выд. 23, делянка 6</t>
  </si>
  <si>
    <t>ЛОТ №53</t>
  </si>
  <si>
    <t>кв. 38, выд. 23, делянка 7</t>
  </si>
  <si>
    <t>ЛОТ №54</t>
  </si>
  <si>
    <t>кв. 38, выд. 26, делянка 8</t>
  </si>
  <si>
    <t>8Ос2Б+Лпн</t>
  </si>
  <si>
    <t>ЛОТ №55</t>
  </si>
  <si>
    <t>кв. 38, выд. 26, делянка 9</t>
  </si>
  <si>
    <t>ЛОТ №56</t>
  </si>
  <si>
    <t>кв. 38, выд. 26, делянка 10</t>
  </si>
  <si>
    <t>ЛОТ №57</t>
  </si>
  <si>
    <t>кв. 39, выд. 9, делянка 1</t>
  </si>
  <si>
    <t>6Б3Дн1Ос</t>
  </si>
  <si>
    <t>ЛОТ №58</t>
  </si>
  <si>
    <t>кв. 41, выд. 3, делянка 1</t>
  </si>
  <si>
    <t>7Б3Ос</t>
  </si>
  <si>
    <t>ЛОТ №59</t>
  </si>
  <si>
    <t>кв. 14, выд. 18, делянка 3</t>
  </si>
  <si>
    <t>6ДН4Б</t>
  </si>
  <si>
    <t>ЛОТ №60</t>
  </si>
  <si>
    <t>кв. 14, выд. 27, делянка 4</t>
  </si>
  <si>
    <t>ЛОТ №61</t>
  </si>
  <si>
    <t>кв. 14, выд. 34, делянка 5</t>
  </si>
  <si>
    <t>10ДН+Б</t>
  </si>
  <si>
    <t>ЛОТ №62</t>
  </si>
  <si>
    <t>кв. 14, выд. 40, делянка 6</t>
  </si>
  <si>
    <t>10ДН</t>
  </si>
  <si>
    <t>ЛОТ №63</t>
  </si>
  <si>
    <t>кв. 14, выд. 41, делянка 7</t>
  </si>
  <si>
    <t>ЛОТ №64</t>
  </si>
  <si>
    <t>кв. 18, выд. 13, делянка 1</t>
  </si>
  <si>
    <t>кв. 99, выд. 18, делянка 1</t>
  </si>
  <si>
    <t>6Б1Ос3Дн</t>
  </si>
  <si>
    <t>Джалильское участковое лесничество</t>
  </si>
  <si>
    <t>кв. 113, выд. 8, делянка 2</t>
  </si>
  <si>
    <t>кв. 113, выд. 8, делянка 1</t>
  </si>
  <si>
    <t>ЛОТ №65</t>
  </si>
  <si>
    <t>ЛОТ №66</t>
  </si>
  <si>
    <t>ЛОТ №67</t>
  </si>
  <si>
    <t>ЛОТ №68</t>
  </si>
  <si>
    <t>кв. 20, выд. 46, делянка 2</t>
  </si>
  <si>
    <t>6Б4Ос</t>
  </si>
  <si>
    <t>кв. 20, выд. 40, делянка 1</t>
  </si>
  <si>
    <t>кв. 30, выд. 24, делянка 1</t>
  </si>
  <si>
    <t>6Б2Дн1Лпн1Кл</t>
  </si>
  <si>
    <t>кв. 30, выд. 25, делянка 2</t>
  </si>
  <si>
    <t>ЛОТ №69</t>
  </si>
  <si>
    <t>ЛОТ №70</t>
  </si>
  <si>
    <t>ЛОТ №71</t>
  </si>
  <si>
    <t>ЛОТ №72</t>
  </si>
  <si>
    <t>кв. 120, выд. 2, делянка 1</t>
  </si>
  <si>
    <t>9Б1Ос+Дн+Лпн</t>
  </si>
  <si>
    <t>кв. 131, выд. 18, делянка 1</t>
  </si>
  <si>
    <t>5Б2Ос2Дн1Лпн</t>
  </si>
  <si>
    <t>кв. 137, выд. 9, делянка 1</t>
  </si>
  <si>
    <t>кв. 146, выд. 5, делянка 1</t>
  </si>
  <si>
    <t>Мальбагушское  участковое лесничество</t>
  </si>
  <si>
    <t>кв. 26, выд. 2, делянка 3</t>
  </si>
  <si>
    <t>Мальбагушское участковое лесничество</t>
  </si>
  <si>
    <t>кв. 26, выд. 2, делянка 2</t>
  </si>
  <si>
    <t>кв. 26, выд. 2, делянка 1</t>
  </si>
  <si>
    <t>кв. 15, выд. 7, делянка 2</t>
  </si>
  <si>
    <t>кв. 15, выд. 7, делянка 1</t>
  </si>
  <si>
    <t>ЛОТ №73</t>
  </si>
  <si>
    <t>ЛОТ №74</t>
  </si>
  <si>
    <t>ЛОТ №75</t>
  </si>
  <si>
    <t>ЛОТ №76</t>
  </si>
  <si>
    <t>ЛОТ №77</t>
  </si>
  <si>
    <t>ЛОТ №78</t>
  </si>
  <si>
    <t>ЛОТ №79</t>
  </si>
  <si>
    <t>ЛОТ №80</t>
  </si>
  <si>
    <t>ЛОТ №81</t>
  </si>
  <si>
    <t>кв. 10, выд. 6, делянка 1</t>
  </si>
  <si>
    <t>кв. 10, выд. 6, делянка 2</t>
  </si>
  <si>
    <t>кв. 10, выд. 6, делянка 3</t>
  </si>
  <si>
    <t>кв. 56, выд. 16, делянка 1</t>
  </si>
  <si>
    <t>кв. 84, выд. 28, делянка 1</t>
  </si>
  <si>
    <t>6Б4Б+Лпн</t>
  </si>
  <si>
    <t>кв. 84, выд. 28, делянка 2</t>
  </si>
  <si>
    <t>кв. 85, выд. 32, делянка 1</t>
  </si>
  <si>
    <t>6Б3Ос1Лпн</t>
  </si>
  <si>
    <t>кв. 85, выд. 32, делянка 2</t>
  </si>
  <si>
    <t>кв. 84, выд. 39, делянка 1</t>
  </si>
  <si>
    <t>8Б1Лпн1Дн</t>
  </si>
  <si>
    <t>кв. 87, выд. 14, делянка 1</t>
  </si>
  <si>
    <t>кв. 87, выд. 14, делянка 2</t>
  </si>
  <si>
    <t>кв. 87, выд. 14, делянка 3</t>
  </si>
  <si>
    <t>кв. 87, выд. 21, делянка 1</t>
  </si>
  <si>
    <t>4Б3Лпн2Ос1Дн</t>
  </si>
  <si>
    <t>кв. 92, выд. 32, делянка 1</t>
  </si>
  <si>
    <t>6Б4Дн</t>
  </si>
  <si>
    <t>кв. 63, выд. 18, делянка 1</t>
  </si>
  <si>
    <t>6Б3Ос1Дн</t>
  </si>
  <si>
    <t>кв. 65, выд. 24, делянка 2</t>
  </si>
  <si>
    <t>6Б4Ос+Дн</t>
  </si>
  <si>
    <t>кв. 65, выд. 24, делянка 1</t>
  </si>
  <si>
    <t>ЛОТ №82</t>
  </si>
  <si>
    <t>ЛОТ №83</t>
  </si>
  <si>
    <t>ЛОТ №84</t>
  </si>
  <si>
    <t>ЛОТ №85</t>
  </si>
  <si>
    <t>ЛОТ №86</t>
  </si>
  <si>
    <t>ЛОТ №87</t>
  </si>
  <si>
    <t>ЛОТ №88</t>
  </si>
  <si>
    <t>ЛОТ №89</t>
  </si>
  <si>
    <t>ЛОТ №90</t>
  </si>
  <si>
    <t>ЛОТ №91</t>
  </si>
  <si>
    <t>ЛОТ №92</t>
  </si>
  <si>
    <t>ЛОТ №93</t>
  </si>
  <si>
    <t>ЛОТ №94</t>
  </si>
  <si>
    <t>ЛОТ №95</t>
  </si>
  <si>
    <t>ЛОТ №96</t>
  </si>
  <si>
    <t>ЛОТ №97</t>
  </si>
  <si>
    <t>ЛОТ №98</t>
  </si>
  <si>
    <t>кв. 113, выд. 8, делянка 3</t>
  </si>
  <si>
    <t>кв. 19, выд. 5,6 делянка 1</t>
  </si>
  <si>
    <t>кв. 19, выд. 5,6 делянка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</si>
</sst>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sz val="14"/>
      <color theme="0" tint="-0.499984740745262"/>
      <name val="Times New Roman"/>
      <family val="1"/>
      <charset val="204"/>
    </font>
    <font>
      <sz val="18"/>
      <color theme="0" tint="-0.499984740745262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6"/>
      <color rgb="FF00B050"/>
      <name val="Times New Roman"/>
      <family val="1"/>
      <charset val="204"/>
    </font>
    <font>
      <b/>
      <sz val="12"/>
      <color theme="1" tint="0.499984740745262"/>
      <name val="Arial"/>
      <family val="2"/>
      <charset val="204"/>
    </font>
    <font>
      <sz val="17"/>
      <color theme="1"/>
      <name val="Arial"/>
      <family val="2"/>
      <charset val="204"/>
    </font>
    <font>
      <sz val="18"/>
      <color rgb="FFC00000"/>
      <name val="Times New Roman"/>
      <family val="1"/>
      <charset val="204"/>
    </font>
    <font>
      <sz val="17"/>
      <color rgb="FFC00000"/>
      <name val="Times New Roman"/>
      <family val="1"/>
      <charset val="204"/>
    </font>
    <font>
      <sz val="16"/>
      <color rgb="FFC00000"/>
      <name val="Times New Roman"/>
      <family val="1"/>
      <charset val="204"/>
    </font>
    <font>
      <b/>
      <sz val="4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3" fillId="3" borderId="8" xfId="0" applyFont="1" applyFill="1" applyBorder="1" applyAlignment="1">
      <alignment horizontal="right" vertical="center"/>
    </xf>
    <xf numFmtId="0" fontId="13" fillId="3" borderId="25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 wrapText="1"/>
    </xf>
    <xf numFmtId="164" fontId="3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2" fontId="2" fillId="3" borderId="0" xfId="0" applyNumberFormat="1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6" fillId="3" borderId="11" xfId="0" applyFont="1" applyFill="1" applyBorder="1" applyAlignment="1">
      <alignment horizontal="right" vertical="center"/>
    </xf>
    <xf numFmtId="0" fontId="5" fillId="3" borderId="0" xfId="0" applyFont="1" applyFill="1" applyAlignment="1">
      <alignment horizontal="right" vertical="center"/>
    </xf>
    <xf numFmtId="4" fontId="2" fillId="3" borderId="0" xfId="0" applyNumberFormat="1" applyFont="1" applyFill="1" applyAlignment="1">
      <alignment horizontal="right" vertical="center"/>
    </xf>
    <xf numFmtId="0" fontId="8" fillId="3" borderId="0" xfId="0" applyFont="1" applyFill="1" applyAlignment="1">
      <alignment horizontal="right"/>
    </xf>
    <xf numFmtId="0" fontId="1" fillId="3" borderId="0" xfId="0" applyFont="1" applyFill="1" applyBorder="1" applyAlignment="1">
      <alignment horizontal="right"/>
    </xf>
    <xf numFmtId="4" fontId="3" fillId="3" borderId="3" xfId="0" applyNumberFormat="1" applyFont="1" applyFill="1" applyBorder="1" applyAlignment="1">
      <alignment horizontal="center" vertical="top" wrapText="1"/>
    </xf>
    <xf numFmtId="4" fontId="3" fillId="3" borderId="5" xfId="0" applyNumberFormat="1" applyFont="1" applyFill="1" applyBorder="1" applyAlignment="1">
      <alignment horizontal="center" vertical="top" wrapText="1"/>
    </xf>
    <xf numFmtId="4" fontId="3" fillId="3" borderId="7" xfId="0" applyNumberFormat="1" applyFont="1" applyFill="1" applyBorder="1" applyAlignment="1">
      <alignment horizontal="center" vertical="top" wrapText="1"/>
    </xf>
    <xf numFmtId="4" fontId="3" fillId="3" borderId="1" xfId="0" applyNumberFormat="1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center"/>
    </xf>
    <xf numFmtId="0" fontId="13" fillId="3" borderId="3" xfId="0" applyFont="1" applyFill="1" applyBorder="1" applyAlignment="1">
      <alignment horizontal="center" vertical="center" wrapText="1"/>
    </xf>
    <xf numFmtId="4" fontId="3" fillId="3" borderId="22" xfId="0" applyNumberFormat="1" applyFont="1" applyFill="1" applyBorder="1" applyAlignment="1">
      <alignment horizontal="center" vertical="top" wrapText="1"/>
    </xf>
    <xf numFmtId="2" fontId="5" fillId="3" borderId="0" xfId="0" applyNumberFormat="1" applyFont="1" applyFill="1" applyAlignment="1">
      <alignment vertical="center"/>
    </xf>
    <xf numFmtId="2" fontId="15" fillId="3" borderId="21" xfId="0" applyNumberFormat="1" applyFont="1" applyFill="1" applyBorder="1" applyAlignment="1">
      <alignment horizontal="center" vertical="top" wrapText="1"/>
    </xf>
    <xf numFmtId="2" fontId="15" fillId="3" borderId="14" xfId="0" applyNumberFormat="1" applyFont="1" applyFill="1" applyBorder="1" applyAlignment="1">
      <alignment horizontal="center" vertical="top" wrapText="1"/>
    </xf>
    <xf numFmtId="2" fontId="15" fillId="3" borderId="27" xfId="0" applyNumberFormat="1" applyFont="1" applyFill="1" applyBorder="1" applyAlignment="1">
      <alignment horizontal="center" vertical="top" wrapText="1"/>
    </xf>
    <xf numFmtId="2" fontId="15" fillId="3" borderId="25" xfId="0" applyNumberFormat="1" applyFont="1" applyFill="1" applyBorder="1" applyAlignment="1">
      <alignment horizontal="center" vertical="top" wrapText="1"/>
    </xf>
    <xf numFmtId="2" fontId="15" fillId="3" borderId="15" xfId="0" applyNumberFormat="1" applyFont="1" applyFill="1" applyBorder="1" applyAlignment="1">
      <alignment horizontal="center" vertical="top" wrapText="1"/>
    </xf>
    <xf numFmtId="2" fontId="15" fillId="3" borderId="16" xfId="0" applyNumberFormat="1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vertical="top" wrapText="1"/>
    </xf>
    <xf numFmtId="0" fontId="15" fillId="2" borderId="3" xfId="0" applyFont="1" applyFill="1" applyBorder="1" applyAlignment="1">
      <alignment horizontal="center" vertical="top" wrapText="1"/>
    </xf>
    <xf numFmtId="0" fontId="15" fillId="2" borderId="5" xfId="0" applyFont="1" applyFill="1" applyBorder="1" applyAlignment="1">
      <alignment vertical="top" wrapText="1"/>
    </xf>
    <xf numFmtId="0" fontId="15" fillId="2" borderId="5" xfId="0" applyFont="1" applyFill="1" applyBorder="1" applyAlignment="1">
      <alignment horizontal="center" vertical="top" wrapText="1"/>
    </xf>
    <xf numFmtId="0" fontId="15" fillId="2" borderId="7" xfId="0" applyFont="1" applyFill="1" applyBorder="1" applyAlignment="1">
      <alignment vertical="top" wrapText="1"/>
    </xf>
    <xf numFmtId="0" fontId="15" fillId="2" borderId="22" xfId="0" applyFont="1" applyFill="1" applyBorder="1" applyAlignment="1">
      <alignment vertical="top" wrapText="1"/>
    </xf>
    <xf numFmtId="0" fontId="15" fillId="2" borderId="22" xfId="0" applyFont="1" applyFill="1" applyBorder="1" applyAlignment="1">
      <alignment horizontal="center" vertical="top" wrapText="1"/>
    </xf>
    <xf numFmtId="0" fontId="15" fillId="2" borderId="19" xfId="0" applyFont="1" applyFill="1" applyBorder="1" applyAlignment="1">
      <alignment vertical="top" wrapText="1"/>
    </xf>
    <xf numFmtId="0" fontId="15" fillId="2" borderId="19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vertical="top" wrapText="1"/>
    </xf>
    <xf numFmtId="0" fontId="15" fillId="2" borderId="1" xfId="0" applyFont="1" applyFill="1" applyBorder="1" applyAlignment="1">
      <alignment horizontal="center" vertical="top" wrapText="1"/>
    </xf>
    <xf numFmtId="4" fontId="16" fillId="2" borderId="1" xfId="0" applyNumberFormat="1" applyFont="1" applyFill="1" applyBorder="1" applyAlignment="1">
      <alignment horizontal="center" vertical="center"/>
    </xf>
    <xf numFmtId="2" fontId="2" fillId="3" borderId="11" xfId="0" applyNumberFormat="1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right" vertical="center"/>
    </xf>
    <xf numFmtId="2" fontId="5" fillId="3" borderId="20" xfId="0" applyNumberFormat="1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right" vertical="center"/>
    </xf>
    <xf numFmtId="4" fontId="16" fillId="2" borderId="19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right"/>
    </xf>
    <xf numFmtId="0" fontId="1" fillId="3" borderId="0" xfId="0" applyFont="1" applyFill="1" applyBorder="1" applyAlignment="1">
      <alignment horizontal="right" vertical="center"/>
    </xf>
    <xf numFmtId="4" fontId="2" fillId="3" borderId="0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9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top" wrapText="1"/>
    </xf>
    <xf numFmtId="164" fontId="4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top"/>
    </xf>
    <xf numFmtId="0" fontId="2" fillId="3" borderId="0" xfId="0" applyFont="1" applyFill="1" applyAlignment="1">
      <alignment horizontal="left" vertical="top" wrapText="1"/>
    </xf>
    <xf numFmtId="2" fontId="4" fillId="3" borderId="0" xfId="0" applyNumberFormat="1" applyFont="1" applyFill="1" applyAlignment="1">
      <alignment horizontal="center" vertical="center"/>
    </xf>
    <xf numFmtId="4" fontId="2" fillId="3" borderId="11" xfId="0" applyNumberFormat="1" applyFont="1" applyFill="1" applyBorder="1" applyAlignment="1"/>
    <xf numFmtId="0" fontId="15" fillId="0" borderId="5" xfId="0" applyFont="1" applyFill="1" applyBorder="1" applyAlignment="1">
      <alignment horizontal="center" vertical="top" wrapText="1"/>
    </xf>
    <xf numFmtId="0" fontId="15" fillId="0" borderId="7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vertical="top" wrapText="1"/>
    </xf>
    <xf numFmtId="0" fontId="15" fillId="0" borderId="7" xfId="0" applyFont="1" applyFill="1" applyBorder="1" applyAlignment="1">
      <alignment vertical="top" wrapText="1"/>
    </xf>
    <xf numFmtId="0" fontId="2" fillId="3" borderId="0" xfId="0" applyFont="1" applyFill="1" applyAlignment="1">
      <alignment horizontal="center" vertical="center" wrapText="1"/>
    </xf>
    <xf numFmtId="0" fontId="6" fillId="3" borderId="0" xfId="0" applyFont="1" applyFill="1" applyBorder="1" applyAlignment="1">
      <alignment horizontal="right" vertical="center"/>
    </xf>
    <xf numFmtId="0" fontId="15" fillId="2" borderId="7" xfId="0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horizontal="right" vertical="center"/>
    </xf>
    <xf numFmtId="0" fontId="2" fillId="3" borderId="0" xfId="0" applyFont="1" applyFill="1" applyAlignment="1">
      <alignment horizontal="center" vertical="center" wrapText="1"/>
    </xf>
    <xf numFmtId="0" fontId="6" fillId="3" borderId="0" xfId="0" applyFont="1" applyFill="1" applyBorder="1" applyAlignment="1">
      <alignment horizontal="right" vertical="center"/>
    </xf>
    <xf numFmtId="0" fontId="2" fillId="3" borderId="0" xfId="0" applyFont="1" applyFill="1" applyAlignment="1">
      <alignment horizontal="center" vertical="center" wrapText="1"/>
    </xf>
    <xf numFmtId="0" fontId="6" fillId="3" borderId="0" xfId="0" applyFont="1" applyFill="1" applyBorder="1" applyAlignment="1">
      <alignment horizontal="right" vertical="center"/>
    </xf>
    <xf numFmtId="0" fontId="2" fillId="3" borderId="0" xfId="0" applyFont="1" applyFill="1" applyAlignment="1">
      <alignment horizontal="center" vertical="center" wrapText="1"/>
    </xf>
    <xf numFmtId="0" fontId="6" fillId="3" borderId="0" xfId="0" applyFont="1" applyFill="1" applyBorder="1" applyAlignment="1">
      <alignment horizontal="right" vertical="center"/>
    </xf>
    <xf numFmtId="0" fontId="2" fillId="3" borderId="0" xfId="0" applyFont="1" applyFill="1" applyAlignment="1">
      <alignment horizontal="center" vertical="center" wrapText="1"/>
    </xf>
    <xf numFmtId="0" fontId="6" fillId="3" borderId="0" xfId="0" applyFont="1" applyFill="1" applyBorder="1" applyAlignment="1">
      <alignment horizontal="right" vertical="center"/>
    </xf>
    <xf numFmtId="0" fontId="2" fillId="3" borderId="0" xfId="0" applyFont="1" applyFill="1" applyAlignment="1">
      <alignment horizontal="center" vertical="center" wrapText="1"/>
    </xf>
    <xf numFmtId="0" fontId="6" fillId="3" borderId="0" xfId="0" applyFont="1" applyFill="1" applyBorder="1" applyAlignment="1">
      <alignment horizontal="right" vertical="center"/>
    </xf>
    <xf numFmtId="0" fontId="2" fillId="3" borderId="0" xfId="0" applyFont="1" applyFill="1" applyAlignment="1">
      <alignment horizontal="center" vertical="center" wrapText="1"/>
    </xf>
    <xf numFmtId="0" fontId="6" fillId="3" borderId="0" xfId="0" applyFont="1" applyFill="1" applyBorder="1" applyAlignment="1">
      <alignment horizontal="right" vertical="center"/>
    </xf>
    <xf numFmtId="4" fontId="8" fillId="3" borderId="0" xfId="0" applyNumberFormat="1" applyFont="1" applyFill="1" applyAlignment="1">
      <alignment horizontal="center"/>
    </xf>
    <xf numFmtId="4" fontId="2" fillId="3" borderId="0" xfId="0" applyNumberFormat="1" applyFont="1" applyFill="1" applyBorder="1" applyAlignment="1">
      <alignment horizontal="center"/>
    </xf>
    <xf numFmtId="0" fontId="18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" fontId="11" fillId="3" borderId="29" xfId="0" applyNumberFormat="1" applyFont="1" applyFill="1" applyBorder="1" applyAlignment="1">
      <alignment horizontal="center" vertical="center" wrapText="1"/>
    </xf>
    <xf numFmtId="4" fontId="11" fillId="3" borderId="17" xfId="0" applyNumberFormat="1" applyFont="1" applyFill="1" applyBorder="1" applyAlignment="1">
      <alignment horizontal="center" vertical="center" wrapText="1"/>
    </xf>
    <xf numFmtId="4" fontId="11" fillId="3" borderId="11" xfId="0" applyNumberFormat="1" applyFont="1" applyFill="1" applyBorder="1" applyAlignment="1">
      <alignment horizontal="center" vertical="center" wrapText="1"/>
    </xf>
    <xf numFmtId="4" fontId="11" fillId="3" borderId="18" xfId="0" applyNumberFormat="1" applyFont="1" applyFill="1" applyBorder="1" applyAlignment="1">
      <alignment horizontal="center" vertical="center" wrapText="1"/>
    </xf>
    <xf numFmtId="2" fontId="2" fillId="3" borderId="13" xfId="0" applyNumberFormat="1" applyFont="1" applyFill="1" applyBorder="1" applyAlignment="1">
      <alignment horizontal="center" vertical="center"/>
    </xf>
    <xf numFmtId="2" fontId="2" fillId="3" borderId="19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center" vertical="center" textRotation="90" wrapText="1"/>
    </xf>
    <xf numFmtId="0" fontId="14" fillId="3" borderId="4" xfId="0" applyFont="1" applyFill="1" applyBorder="1" applyAlignment="1">
      <alignment horizontal="left" vertical="top" wrapText="1"/>
    </xf>
    <xf numFmtId="0" fontId="14" fillId="3" borderId="5" xfId="0" applyFont="1" applyFill="1" applyBorder="1" applyAlignment="1">
      <alignment horizontal="left" vertical="top" wrapText="1"/>
    </xf>
    <xf numFmtId="0" fontId="14" fillId="3" borderId="6" xfId="0" applyFont="1" applyFill="1" applyBorder="1" applyAlignment="1">
      <alignment horizontal="left" vertical="top" wrapText="1"/>
    </xf>
    <xf numFmtId="0" fontId="14" fillId="3" borderId="7" xfId="0" applyFont="1" applyFill="1" applyBorder="1" applyAlignment="1">
      <alignment horizontal="left" vertical="top" wrapText="1"/>
    </xf>
    <xf numFmtId="0" fontId="14" fillId="3" borderId="26" xfId="0" applyFont="1" applyFill="1" applyBorder="1" applyAlignment="1">
      <alignment horizontal="left" vertical="top" wrapText="1"/>
    </xf>
    <xf numFmtId="0" fontId="14" fillId="3" borderId="22" xfId="0" applyFont="1" applyFill="1" applyBorder="1" applyAlignment="1">
      <alignment horizontal="left" vertical="top" wrapText="1"/>
    </xf>
    <xf numFmtId="0" fontId="14" fillId="3" borderId="10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572"/>
  <sheetViews>
    <sheetView tabSelected="1" view="pageLayout" zoomScaleNormal="90" zoomScaleSheetLayoutView="85" workbookViewId="0">
      <selection sqref="A1:XFD4581"/>
    </sheetView>
  </sheetViews>
  <sheetFormatPr defaultRowHeight="23.25" x14ac:dyDescent="0.25"/>
  <cols>
    <col min="1" max="1" width="1.28515625" style="7" customWidth="1"/>
    <col min="2" max="2" width="37.28515625" style="7" customWidth="1"/>
    <col min="3" max="3" width="46.140625" style="7" customWidth="1"/>
    <col min="4" max="4" width="23.28515625" style="7" customWidth="1"/>
    <col min="5" max="5" width="14.5703125" style="7" customWidth="1"/>
    <col min="6" max="6" width="4.85546875" style="7" customWidth="1"/>
    <col min="7" max="7" width="23.28515625" style="5" customWidth="1"/>
    <col min="8" max="8" width="1" style="5" customWidth="1"/>
    <col min="9" max="10" width="23.5703125" style="7" customWidth="1"/>
    <col min="11" max="11" width="23.5703125" style="7" hidden="1" customWidth="1"/>
    <col min="12" max="12" width="23.5703125" style="7" customWidth="1"/>
    <col min="13" max="13" width="11.140625" style="7" bestFit="1" customWidth="1"/>
    <col min="14" max="16384" width="9.140625" style="7"/>
  </cols>
  <sheetData>
    <row r="1" spans="2:11" s="22" customFormat="1" ht="54.75" customHeight="1" x14ac:dyDescent="0.8">
      <c r="B1" s="89" t="s">
        <v>24</v>
      </c>
      <c r="C1" s="89"/>
      <c r="D1" s="89"/>
      <c r="E1" s="89"/>
      <c r="F1" s="89"/>
      <c r="G1" s="89"/>
      <c r="H1" s="89"/>
      <c r="K1" s="22" t="s">
        <v>34</v>
      </c>
    </row>
    <row r="2" spans="2:11" ht="46.5" customHeight="1" x14ac:dyDescent="0.25">
      <c r="B2" s="90" t="s">
        <v>41</v>
      </c>
      <c r="C2" s="90"/>
      <c r="D2" s="90"/>
      <c r="E2" s="90"/>
      <c r="F2" s="90"/>
      <c r="G2" s="90"/>
      <c r="K2" s="7" t="s">
        <v>35</v>
      </c>
    </row>
    <row r="3" spans="2:11" x14ac:dyDescent="0.25">
      <c r="C3" s="56"/>
      <c r="G3" s="7"/>
    </row>
    <row r="4" spans="2:11" ht="25.5" x14ac:dyDescent="0.25">
      <c r="C4" s="14" t="s">
        <v>5</v>
      </c>
      <c r="D4" s="6"/>
    </row>
    <row r="5" spans="2:11" s="10" customFormat="1" ht="20.25" x14ac:dyDescent="0.25">
      <c r="C5" s="91" t="s">
        <v>15</v>
      </c>
      <c r="D5" s="94" t="s">
        <v>42</v>
      </c>
      <c r="E5" s="94"/>
      <c r="F5" s="94"/>
      <c r="G5" s="94"/>
      <c r="H5" s="57"/>
    </row>
    <row r="6" spans="2:11" s="10" customFormat="1" ht="20.25" x14ac:dyDescent="0.25">
      <c r="C6" s="92"/>
      <c r="D6" s="94" t="s">
        <v>44</v>
      </c>
      <c r="E6" s="94"/>
      <c r="F6" s="94"/>
      <c r="G6" s="94"/>
      <c r="H6" s="57"/>
    </row>
    <row r="7" spans="2:11" s="10" customFormat="1" ht="20.25" x14ac:dyDescent="0.25">
      <c r="C7" s="93"/>
      <c r="D7" s="94" t="s">
        <v>55</v>
      </c>
      <c r="E7" s="94"/>
      <c r="F7" s="94"/>
      <c r="G7" s="94"/>
      <c r="H7" s="57"/>
    </row>
    <row r="8" spans="2:11" ht="28.5" customHeight="1" x14ac:dyDescent="0.25">
      <c r="C8" s="47" t="s">
        <v>12</v>
      </c>
      <c r="D8" s="48">
        <v>10</v>
      </c>
      <c r="E8" s="49"/>
      <c r="F8" s="10"/>
    </row>
    <row r="9" spans="2:11" ht="28.5" customHeight="1" x14ac:dyDescent="0.25">
      <c r="C9" s="1" t="s">
        <v>9</v>
      </c>
      <c r="D9" s="43">
        <v>1481</v>
      </c>
      <c r="E9" s="95" t="s">
        <v>16</v>
      </c>
      <c r="F9" s="96"/>
      <c r="G9" s="99">
        <f>D10/D9</f>
        <v>11.869047940580689</v>
      </c>
    </row>
    <row r="10" spans="2:11" ht="28.5" customHeight="1" x14ac:dyDescent="0.25">
      <c r="C10" s="1" t="s">
        <v>10</v>
      </c>
      <c r="D10" s="43">
        <v>17578.060000000001</v>
      </c>
      <c r="E10" s="97"/>
      <c r="F10" s="98"/>
      <c r="G10" s="100"/>
    </row>
    <row r="11" spans="2:11" x14ac:dyDescent="0.25">
      <c r="C11" s="53"/>
      <c r="D11" s="54"/>
      <c r="E11" s="55"/>
    </row>
    <row r="12" spans="2:11" x14ac:dyDescent="0.3">
      <c r="C12" s="52" t="s">
        <v>7</v>
      </c>
      <c r="D12" s="50" t="s">
        <v>56</v>
      </c>
      <c r="E12" s="58"/>
    </row>
    <row r="13" spans="2:11" x14ac:dyDescent="0.3">
      <c r="C13" s="52" t="s">
        <v>11</v>
      </c>
      <c r="D13" s="50">
        <v>45</v>
      </c>
      <c r="E13" s="58"/>
    </row>
    <row r="14" spans="2:11" x14ac:dyDescent="0.3">
      <c r="C14" s="52" t="s">
        <v>13</v>
      </c>
      <c r="D14" s="51" t="s">
        <v>34</v>
      </c>
      <c r="E14" s="58"/>
    </row>
    <row r="15" spans="2:11" ht="24" thickBot="1" x14ac:dyDescent="0.3">
      <c r="C15" s="59"/>
      <c r="D15" s="59"/>
    </row>
    <row r="16" spans="2:11" ht="48" thickBot="1" x14ac:dyDescent="0.3">
      <c r="B16" s="101" t="s">
        <v>17</v>
      </c>
      <c r="C16" s="102"/>
      <c r="D16" s="23" t="s">
        <v>20</v>
      </c>
      <c r="E16" s="103" t="s">
        <v>22</v>
      </c>
      <c r="F16" s="104"/>
      <c r="G16" s="2" t="s">
        <v>21</v>
      </c>
    </row>
    <row r="17" spans="2:11" s="60" customFormat="1" ht="24" thickBot="1" x14ac:dyDescent="0.3">
      <c r="B17" s="105" t="s">
        <v>36</v>
      </c>
      <c r="C17" s="106"/>
      <c r="D17" s="32">
        <v>147.63</v>
      </c>
      <c r="E17" s="33">
        <v>10</v>
      </c>
      <c r="F17" s="18" t="s">
        <v>25</v>
      </c>
      <c r="G17" s="26">
        <f t="shared" ref="G17:G22" si="0">D17*E17</f>
        <v>1476.3</v>
      </c>
      <c r="H17" s="107"/>
    </row>
    <row r="18" spans="2:11" s="61" customFormat="1" ht="46.5" customHeight="1" x14ac:dyDescent="0.25">
      <c r="B18" s="108" t="s">
        <v>18</v>
      </c>
      <c r="C18" s="109"/>
      <c r="D18" s="34">
        <v>70.41</v>
      </c>
      <c r="E18" s="67">
        <v>1.4</v>
      </c>
      <c r="F18" s="19" t="s">
        <v>26</v>
      </c>
      <c r="G18" s="27">
        <f t="shared" si="0"/>
        <v>98.573999999999984</v>
      </c>
      <c r="H18" s="107"/>
    </row>
    <row r="19" spans="2:11" s="61" customFormat="1" ht="24" thickBot="1" x14ac:dyDescent="0.3">
      <c r="B19" s="110" t="s">
        <v>19</v>
      </c>
      <c r="C19" s="111"/>
      <c r="D19" s="36">
        <v>222.31</v>
      </c>
      <c r="E19" s="68">
        <v>1.4</v>
      </c>
      <c r="F19" s="20" t="s">
        <v>26</v>
      </c>
      <c r="G19" s="28">
        <f t="shared" si="0"/>
        <v>311.23399999999998</v>
      </c>
      <c r="H19" s="107"/>
    </row>
    <row r="20" spans="2:11" s="61" customFormat="1" ht="24" thickBot="1" x14ac:dyDescent="0.3">
      <c r="B20" s="112" t="s">
        <v>28</v>
      </c>
      <c r="C20" s="113"/>
      <c r="D20" s="37"/>
      <c r="E20" s="38"/>
      <c r="F20" s="24" t="s">
        <v>25</v>
      </c>
      <c r="G20" s="29">
        <f t="shared" si="0"/>
        <v>0</v>
      </c>
      <c r="H20" s="107"/>
    </row>
    <row r="21" spans="2:11" s="61" customFormat="1" ht="48" customHeight="1" x14ac:dyDescent="0.25">
      <c r="B21" s="108" t="s">
        <v>33</v>
      </c>
      <c r="C21" s="109"/>
      <c r="D21" s="34">
        <v>665.33</v>
      </c>
      <c r="E21" s="35">
        <v>10</v>
      </c>
      <c r="F21" s="19" t="s">
        <v>25</v>
      </c>
      <c r="G21" s="27">
        <f t="shared" si="0"/>
        <v>6653.3</v>
      </c>
      <c r="H21" s="107"/>
    </row>
    <row r="22" spans="2:11" s="61" customFormat="1" x14ac:dyDescent="0.25">
      <c r="B22" s="114" t="s">
        <v>27</v>
      </c>
      <c r="C22" s="115"/>
      <c r="D22" s="39"/>
      <c r="E22" s="40"/>
      <c r="F22" s="21" t="s">
        <v>25</v>
      </c>
      <c r="G22" s="30">
        <f t="shared" si="0"/>
        <v>0</v>
      </c>
      <c r="H22" s="107"/>
    </row>
    <row r="23" spans="2:11" s="61" customFormat="1" x14ac:dyDescent="0.25">
      <c r="B23" s="114" t="s">
        <v>29</v>
      </c>
      <c r="C23" s="115"/>
      <c r="D23" s="41">
        <v>2425.1</v>
      </c>
      <c r="E23" s="42">
        <v>10</v>
      </c>
      <c r="F23" s="21" t="s">
        <v>25</v>
      </c>
      <c r="G23" s="30">
        <f t="shared" ref="G23:G24" si="1">D23*E23</f>
        <v>24251</v>
      </c>
      <c r="H23" s="107"/>
    </row>
    <row r="24" spans="2:11" s="61" customFormat="1" x14ac:dyDescent="0.25">
      <c r="B24" s="114" t="s">
        <v>30</v>
      </c>
      <c r="C24" s="115"/>
      <c r="D24" s="41">
        <v>1718.79</v>
      </c>
      <c r="E24" s="42">
        <v>10</v>
      </c>
      <c r="F24" s="21" t="s">
        <v>25</v>
      </c>
      <c r="G24" s="30">
        <f t="shared" si="1"/>
        <v>17187.900000000001</v>
      </c>
      <c r="H24" s="107"/>
    </row>
    <row r="25" spans="2:11" s="61" customFormat="1" x14ac:dyDescent="0.25">
      <c r="B25" s="114" t="s">
        <v>32</v>
      </c>
      <c r="C25" s="115"/>
      <c r="D25" s="41">
        <v>473.91</v>
      </c>
      <c r="E25" s="42">
        <v>10</v>
      </c>
      <c r="F25" s="21" t="s">
        <v>25</v>
      </c>
      <c r="G25" s="30">
        <f>D25*E25</f>
        <v>4739.1000000000004</v>
      </c>
      <c r="H25" s="107"/>
    </row>
    <row r="26" spans="2:11" s="61" customFormat="1" ht="24" thickBot="1" x14ac:dyDescent="0.3">
      <c r="B26" s="110" t="s">
        <v>31</v>
      </c>
      <c r="C26" s="111"/>
      <c r="D26" s="36">
        <v>320.5</v>
      </c>
      <c r="E26" s="73">
        <v>40</v>
      </c>
      <c r="F26" s="20" t="s">
        <v>25</v>
      </c>
      <c r="G26" s="31">
        <f>D26*E26</f>
        <v>12820</v>
      </c>
      <c r="H26" s="107"/>
    </row>
    <row r="27" spans="2:11" ht="11.25" customHeight="1" x14ac:dyDescent="0.25">
      <c r="C27" s="3"/>
      <c r="D27" s="3"/>
      <c r="E27" s="4"/>
      <c r="F27" s="4"/>
      <c r="H27" s="62"/>
      <c r="I27" s="63"/>
      <c r="J27" s="64"/>
      <c r="K27" s="64"/>
    </row>
    <row r="28" spans="2:11" ht="25.5" x14ac:dyDescent="0.25">
      <c r="C28" s="14" t="s">
        <v>14</v>
      </c>
      <c r="D28" s="6"/>
    </row>
    <row r="29" spans="2:11" ht="18.75" x14ac:dyDescent="0.25">
      <c r="C29" s="86" t="s">
        <v>6</v>
      </c>
      <c r="D29" s="8" t="s">
        <v>0</v>
      </c>
      <c r="E29" s="9">
        <f>ROUND((G17+D10)/D10,2)</f>
        <v>1.08</v>
      </c>
      <c r="F29" s="9"/>
      <c r="G29" s="10"/>
      <c r="H29" s="7"/>
    </row>
    <row r="30" spans="2:11" x14ac:dyDescent="0.25">
      <c r="C30" s="86"/>
      <c r="D30" s="8" t="s">
        <v>1</v>
      </c>
      <c r="E30" s="9">
        <f>ROUND((G18+G19+D10)/D10,2)</f>
        <v>1.02</v>
      </c>
      <c r="F30" s="9"/>
      <c r="G30" s="11"/>
      <c r="H30" s="65"/>
    </row>
    <row r="31" spans="2:11" x14ac:dyDescent="0.25">
      <c r="C31" s="86"/>
      <c r="D31" s="8" t="s">
        <v>2</v>
      </c>
      <c r="E31" s="9">
        <f>ROUND((G20+D10)/D10,2)</f>
        <v>1</v>
      </c>
      <c r="F31" s="12"/>
      <c r="G31" s="11"/>
    </row>
    <row r="32" spans="2:11" x14ac:dyDescent="0.25">
      <c r="C32" s="86"/>
      <c r="D32" s="13" t="s">
        <v>3</v>
      </c>
      <c r="E32" s="44">
        <f>ROUND((SUM(G21:G26)+D10)/D10,2)</f>
        <v>4.7300000000000004</v>
      </c>
      <c r="F32" s="10"/>
      <c r="G32" s="11"/>
    </row>
    <row r="33" spans="2:8" ht="25.5" x14ac:dyDescent="0.25">
      <c r="D33" s="45" t="s">
        <v>4</v>
      </c>
      <c r="E33" s="46">
        <f>SUM(E29:E32)-IF(D14="сплошная",3,2)</f>
        <v>4.83</v>
      </c>
      <c r="F33" s="25"/>
    </row>
    <row r="34" spans="2:8" ht="14.25" customHeight="1" x14ac:dyDescent="0.25">
      <c r="E34" s="15"/>
    </row>
    <row r="35" spans="2:8" s="22" customFormat="1" ht="26.25" customHeight="1" x14ac:dyDescent="0.35">
      <c r="C35" s="16" t="s">
        <v>23</v>
      </c>
      <c r="D35" s="87">
        <f>E33*D10</f>
        <v>84902.029800000004</v>
      </c>
      <c r="E35" s="87"/>
      <c r="F35" s="7"/>
      <c r="G35" s="5"/>
      <c r="H35" s="5"/>
    </row>
    <row r="36" spans="2:8" ht="18.75" x14ac:dyDescent="0.3">
      <c r="C36" s="17" t="s">
        <v>8</v>
      </c>
      <c r="D36" s="88">
        <f>D35/D9</f>
        <v>57.32750155300473</v>
      </c>
      <c r="E36" s="88"/>
      <c r="G36" s="7"/>
      <c r="H36" s="66"/>
    </row>
    <row r="47" spans="2:8" ht="60.75" x14ac:dyDescent="0.8">
      <c r="B47" s="89" t="s">
        <v>38</v>
      </c>
      <c r="C47" s="89"/>
      <c r="D47" s="89"/>
      <c r="E47" s="89"/>
      <c r="F47" s="89"/>
      <c r="G47" s="89"/>
      <c r="H47" s="89"/>
    </row>
    <row r="48" spans="2:8" ht="46.5" customHeight="1" x14ac:dyDescent="0.25">
      <c r="B48" s="90" t="s">
        <v>37</v>
      </c>
      <c r="C48" s="90"/>
      <c r="D48" s="90"/>
      <c r="E48" s="90"/>
      <c r="F48" s="90"/>
      <c r="G48" s="90"/>
    </row>
    <row r="49" spans="2:8" x14ac:dyDescent="0.25">
      <c r="C49" s="56"/>
      <c r="G49" s="7"/>
    </row>
    <row r="50" spans="2:8" ht="25.5" x14ac:dyDescent="0.25">
      <c r="C50" s="14" t="s">
        <v>5</v>
      </c>
      <c r="D50" s="6"/>
    </row>
    <row r="51" spans="2:8" ht="20.25" customHeight="1" x14ac:dyDescent="0.25">
      <c r="B51" s="10"/>
      <c r="C51" s="91" t="s">
        <v>15</v>
      </c>
      <c r="D51" s="94" t="s">
        <v>43</v>
      </c>
      <c r="E51" s="94"/>
      <c r="F51" s="94"/>
      <c r="G51" s="94"/>
      <c r="H51" s="57"/>
    </row>
    <row r="52" spans="2:8" ht="20.25" x14ac:dyDescent="0.25">
      <c r="B52" s="10"/>
      <c r="C52" s="92"/>
      <c r="D52" s="94" t="s">
        <v>45</v>
      </c>
      <c r="E52" s="94"/>
      <c r="F52" s="94"/>
      <c r="G52" s="94"/>
      <c r="H52" s="57"/>
    </row>
    <row r="53" spans="2:8" ht="20.25" x14ac:dyDescent="0.25">
      <c r="B53" s="10"/>
      <c r="C53" s="93"/>
      <c r="D53" s="94" t="s">
        <v>57</v>
      </c>
      <c r="E53" s="94"/>
      <c r="F53" s="94"/>
      <c r="G53" s="94"/>
      <c r="H53" s="57"/>
    </row>
    <row r="54" spans="2:8" x14ac:dyDescent="0.25">
      <c r="C54" s="47" t="s">
        <v>12</v>
      </c>
      <c r="D54" s="48">
        <v>8</v>
      </c>
      <c r="E54" s="49"/>
      <c r="F54" s="10"/>
    </row>
    <row r="55" spans="2:8" x14ac:dyDescent="0.25">
      <c r="C55" s="1" t="s">
        <v>9</v>
      </c>
      <c r="D55" s="43">
        <v>1207</v>
      </c>
      <c r="E55" s="95" t="s">
        <v>16</v>
      </c>
      <c r="F55" s="96"/>
      <c r="G55" s="99">
        <f>D56/D55</f>
        <v>12.820115990057994</v>
      </c>
    </row>
    <row r="56" spans="2:8" x14ac:dyDescent="0.25">
      <c r="C56" s="1" t="s">
        <v>10</v>
      </c>
      <c r="D56" s="43">
        <v>15473.88</v>
      </c>
      <c r="E56" s="97"/>
      <c r="F56" s="98"/>
      <c r="G56" s="100"/>
    </row>
    <row r="57" spans="2:8" x14ac:dyDescent="0.25">
      <c r="C57" s="53"/>
      <c r="D57" s="54"/>
      <c r="E57" s="55"/>
    </row>
    <row r="58" spans="2:8" x14ac:dyDescent="0.3">
      <c r="C58" s="52" t="s">
        <v>7</v>
      </c>
      <c r="D58" s="50" t="s">
        <v>56</v>
      </c>
      <c r="E58" s="58"/>
    </row>
    <row r="59" spans="2:8" x14ac:dyDescent="0.3">
      <c r="C59" s="52" t="s">
        <v>11</v>
      </c>
      <c r="D59" s="50">
        <v>45</v>
      </c>
      <c r="E59" s="58"/>
    </row>
    <row r="60" spans="2:8" x14ac:dyDescent="0.3">
      <c r="C60" s="52" t="s">
        <v>13</v>
      </c>
      <c r="D60" s="51" t="s">
        <v>34</v>
      </c>
      <c r="E60" s="58"/>
    </row>
    <row r="61" spans="2:8" ht="24" thickBot="1" x14ac:dyDescent="0.3">
      <c r="C61" s="59"/>
      <c r="D61" s="59"/>
    </row>
    <row r="62" spans="2:8" ht="48" thickBot="1" x14ac:dyDescent="0.3">
      <c r="B62" s="101" t="s">
        <v>17</v>
      </c>
      <c r="C62" s="102"/>
      <c r="D62" s="23" t="s">
        <v>20</v>
      </c>
      <c r="E62" s="103" t="s">
        <v>22</v>
      </c>
      <c r="F62" s="104"/>
      <c r="G62" s="2" t="s">
        <v>21</v>
      </c>
    </row>
    <row r="63" spans="2:8" ht="24" thickBot="1" x14ac:dyDescent="0.3">
      <c r="B63" s="105" t="s">
        <v>36</v>
      </c>
      <c r="C63" s="106"/>
      <c r="D63" s="32">
        <v>147.63</v>
      </c>
      <c r="E63" s="33">
        <v>8</v>
      </c>
      <c r="F63" s="18" t="s">
        <v>25</v>
      </c>
      <c r="G63" s="26">
        <f t="shared" ref="G63:G68" si="2">D63*E63</f>
        <v>1181.04</v>
      </c>
      <c r="H63" s="107"/>
    </row>
    <row r="64" spans="2:8" x14ac:dyDescent="0.25">
      <c r="B64" s="108" t="s">
        <v>18</v>
      </c>
      <c r="C64" s="109"/>
      <c r="D64" s="69">
        <v>70.41</v>
      </c>
      <c r="E64" s="67">
        <v>1.2</v>
      </c>
      <c r="F64" s="19" t="s">
        <v>26</v>
      </c>
      <c r="G64" s="27">
        <f t="shared" si="2"/>
        <v>84.49199999999999</v>
      </c>
      <c r="H64" s="107"/>
    </row>
    <row r="65" spans="2:8" ht="24" thickBot="1" x14ac:dyDescent="0.3">
      <c r="B65" s="110" t="s">
        <v>19</v>
      </c>
      <c r="C65" s="111"/>
      <c r="D65" s="70">
        <v>222.31</v>
      </c>
      <c r="E65" s="68">
        <v>1.2</v>
      </c>
      <c r="F65" s="20" t="s">
        <v>26</v>
      </c>
      <c r="G65" s="28">
        <f t="shared" si="2"/>
        <v>266.77199999999999</v>
      </c>
      <c r="H65" s="107"/>
    </row>
    <row r="66" spans="2:8" ht="24" thickBot="1" x14ac:dyDescent="0.3">
      <c r="B66" s="112" t="s">
        <v>28</v>
      </c>
      <c r="C66" s="113"/>
      <c r="D66" s="37"/>
      <c r="E66" s="38"/>
      <c r="F66" s="24" t="s">
        <v>25</v>
      </c>
      <c r="G66" s="29">
        <f t="shared" si="2"/>
        <v>0</v>
      </c>
      <c r="H66" s="107"/>
    </row>
    <row r="67" spans="2:8" x14ac:dyDescent="0.25">
      <c r="B67" s="108" t="s">
        <v>33</v>
      </c>
      <c r="C67" s="109"/>
      <c r="D67" s="34">
        <v>665.33</v>
      </c>
      <c r="E67" s="35">
        <v>8</v>
      </c>
      <c r="F67" s="19" t="s">
        <v>25</v>
      </c>
      <c r="G67" s="27">
        <f t="shared" si="2"/>
        <v>5322.64</v>
      </c>
      <c r="H67" s="107"/>
    </row>
    <row r="68" spans="2:8" x14ac:dyDescent="0.25">
      <c r="B68" s="114" t="s">
        <v>27</v>
      </c>
      <c r="C68" s="115"/>
      <c r="D68" s="39"/>
      <c r="E68" s="40"/>
      <c r="F68" s="21" t="s">
        <v>25</v>
      </c>
      <c r="G68" s="30">
        <f t="shared" si="2"/>
        <v>0</v>
      </c>
      <c r="H68" s="107"/>
    </row>
    <row r="69" spans="2:8" x14ac:dyDescent="0.25">
      <c r="B69" s="114" t="s">
        <v>29</v>
      </c>
      <c r="C69" s="115"/>
      <c r="D69" s="41">
        <v>2425.1</v>
      </c>
      <c r="E69" s="42">
        <v>8</v>
      </c>
      <c r="F69" s="21" t="s">
        <v>25</v>
      </c>
      <c r="G69" s="30">
        <f t="shared" ref="G69:G70" si="3">D69*E69</f>
        <v>19400.8</v>
      </c>
      <c r="H69" s="107"/>
    </row>
    <row r="70" spans="2:8" x14ac:dyDescent="0.25">
      <c r="B70" s="114" t="s">
        <v>30</v>
      </c>
      <c r="C70" s="115"/>
      <c r="D70" s="41">
        <v>1718.79</v>
      </c>
      <c r="E70" s="42">
        <v>8</v>
      </c>
      <c r="F70" s="21" t="s">
        <v>25</v>
      </c>
      <c r="G70" s="30">
        <f t="shared" si="3"/>
        <v>13750.32</v>
      </c>
      <c r="H70" s="107"/>
    </row>
    <row r="71" spans="2:8" x14ac:dyDescent="0.25">
      <c r="B71" s="114" t="s">
        <v>32</v>
      </c>
      <c r="C71" s="115"/>
      <c r="D71" s="41">
        <v>473.91</v>
      </c>
      <c r="E71" s="42">
        <v>8</v>
      </c>
      <c r="F71" s="21" t="s">
        <v>25</v>
      </c>
      <c r="G71" s="30">
        <f>D71*E71</f>
        <v>3791.28</v>
      </c>
      <c r="H71" s="107"/>
    </row>
    <row r="72" spans="2:8" ht="24" thickBot="1" x14ac:dyDescent="0.3">
      <c r="B72" s="110" t="s">
        <v>31</v>
      </c>
      <c r="C72" s="111"/>
      <c r="D72" s="36">
        <v>320.5</v>
      </c>
      <c r="E72" s="73">
        <v>32</v>
      </c>
      <c r="F72" s="20" t="s">
        <v>25</v>
      </c>
      <c r="G72" s="31">
        <f>D72*E72</f>
        <v>10256</v>
      </c>
      <c r="H72" s="107"/>
    </row>
    <row r="73" spans="2:8" x14ac:dyDescent="0.25">
      <c r="C73" s="3"/>
      <c r="D73" s="3"/>
      <c r="E73" s="4"/>
      <c r="F73" s="4"/>
      <c r="H73" s="62"/>
    </row>
    <row r="74" spans="2:8" ht="25.5" x14ac:dyDescent="0.25">
      <c r="C74" s="14" t="s">
        <v>14</v>
      </c>
      <c r="D74" s="6"/>
    </row>
    <row r="75" spans="2:8" ht="18.75" x14ac:dyDescent="0.25">
      <c r="C75" s="86" t="s">
        <v>6</v>
      </c>
      <c r="D75" s="8" t="s">
        <v>0</v>
      </c>
      <c r="E75" s="9">
        <f>ROUND((G63+D56)/D56,2)</f>
        <v>1.08</v>
      </c>
      <c r="F75" s="9"/>
      <c r="G75" s="10"/>
      <c r="H75" s="7"/>
    </row>
    <row r="76" spans="2:8" x14ac:dyDescent="0.25">
      <c r="C76" s="86"/>
      <c r="D76" s="8" t="s">
        <v>1</v>
      </c>
      <c r="E76" s="9">
        <f>ROUND((G64+G65+D56)/D56,2)</f>
        <v>1.02</v>
      </c>
      <c r="F76" s="9"/>
      <c r="G76" s="11"/>
      <c r="H76" s="65"/>
    </row>
    <row r="77" spans="2:8" x14ac:dyDescent="0.25">
      <c r="C77" s="86"/>
      <c r="D77" s="8" t="s">
        <v>2</v>
      </c>
      <c r="E77" s="9">
        <f>ROUND((G66+D56)/D56,2)</f>
        <v>1</v>
      </c>
      <c r="F77" s="12"/>
      <c r="G77" s="11"/>
    </row>
    <row r="78" spans="2:8" x14ac:dyDescent="0.25">
      <c r="C78" s="86"/>
      <c r="D78" s="13" t="s">
        <v>3</v>
      </c>
      <c r="E78" s="44">
        <f>ROUND((SUM(G67:G72)+D56)/D56,2)</f>
        <v>4.3899999999999997</v>
      </c>
      <c r="F78" s="10"/>
      <c r="G78" s="11"/>
    </row>
    <row r="79" spans="2:8" ht="25.5" x14ac:dyDescent="0.25">
      <c r="D79" s="45" t="s">
        <v>4</v>
      </c>
      <c r="E79" s="46">
        <f>SUM(E75:E78)-IF(D60="сплошная",3,2)</f>
        <v>4.49</v>
      </c>
      <c r="F79" s="25"/>
    </row>
    <row r="80" spans="2:8" x14ac:dyDescent="0.25">
      <c r="E80" s="15"/>
    </row>
    <row r="81" spans="2:8" ht="25.5" x14ac:dyDescent="0.35">
      <c r="B81" s="22"/>
      <c r="C81" s="16" t="s">
        <v>23</v>
      </c>
      <c r="D81" s="87">
        <f>E79*D56</f>
        <v>69477.7212</v>
      </c>
      <c r="E81" s="87"/>
    </row>
    <row r="82" spans="2:8" ht="18.75" x14ac:dyDescent="0.3">
      <c r="C82" s="17" t="s">
        <v>8</v>
      </c>
      <c r="D82" s="88">
        <f>D81/D55</f>
        <v>57.562320795360399</v>
      </c>
      <c r="E82" s="88"/>
      <c r="G82" s="7"/>
      <c r="H82" s="66"/>
    </row>
    <row r="95" spans="2:8" ht="60.75" x14ac:dyDescent="0.8">
      <c r="B95" s="89" t="s">
        <v>39</v>
      </c>
      <c r="C95" s="89"/>
      <c r="D95" s="89"/>
      <c r="E95" s="89"/>
      <c r="F95" s="89"/>
      <c r="G95" s="89"/>
      <c r="H95" s="89"/>
    </row>
    <row r="96" spans="2:8" ht="46.5" customHeight="1" x14ac:dyDescent="0.25">
      <c r="B96" s="90" t="s">
        <v>37</v>
      </c>
      <c r="C96" s="90"/>
      <c r="D96" s="90"/>
      <c r="E96" s="90"/>
      <c r="F96" s="90"/>
      <c r="G96" s="90"/>
    </row>
    <row r="97" spans="2:8" x14ac:dyDescent="0.25">
      <c r="C97" s="56"/>
      <c r="G97" s="7"/>
    </row>
    <row r="98" spans="2:8" ht="25.5" x14ac:dyDescent="0.25">
      <c r="C98" s="14" t="s">
        <v>5</v>
      </c>
      <c r="D98" s="6"/>
    </row>
    <row r="99" spans="2:8" ht="20.25" customHeight="1" x14ac:dyDescent="0.25">
      <c r="B99" s="10"/>
      <c r="C99" s="91" t="s">
        <v>15</v>
      </c>
      <c r="D99" s="94" t="s">
        <v>42</v>
      </c>
      <c r="E99" s="94"/>
      <c r="F99" s="94"/>
      <c r="G99" s="94"/>
      <c r="H99" s="57"/>
    </row>
    <row r="100" spans="2:8" ht="20.25" x14ac:dyDescent="0.25">
      <c r="B100" s="10"/>
      <c r="C100" s="92"/>
      <c r="D100" s="94" t="s">
        <v>45</v>
      </c>
      <c r="E100" s="94"/>
      <c r="F100" s="94"/>
      <c r="G100" s="94"/>
      <c r="H100" s="57"/>
    </row>
    <row r="101" spans="2:8" ht="20.25" x14ac:dyDescent="0.25">
      <c r="B101" s="10"/>
      <c r="C101" s="93"/>
      <c r="D101" s="94" t="s">
        <v>58</v>
      </c>
      <c r="E101" s="94"/>
      <c r="F101" s="94"/>
      <c r="G101" s="94"/>
      <c r="H101" s="57"/>
    </row>
    <row r="102" spans="2:8" x14ac:dyDescent="0.25">
      <c r="C102" s="47" t="s">
        <v>12</v>
      </c>
      <c r="D102" s="48">
        <v>5.6</v>
      </c>
      <c r="E102" s="49"/>
      <c r="F102" s="10"/>
    </row>
    <row r="103" spans="2:8" x14ac:dyDescent="0.25">
      <c r="C103" s="1" t="s">
        <v>9</v>
      </c>
      <c r="D103" s="43">
        <v>782</v>
      </c>
      <c r="E103" s="95" t="s">
        <v>16</v>
      </c>
      <c r="F103" s="96"/>
      <c r="G103" s="99">
        <f>D104/D103</f>
        <v>13.973682864450128</v>
      </c>
    </row>
    <row r="104" spans="2:8" x14ac:dyDescent="0.25">
      <c r="C104" s="1" t="s">
        <v>10</v>
      </c>
      <c r="D104" s="43">
        <v>10927.42</v>
      </c>
      <c r="E104" s="97"/>
      <c r="F104" s="98"/>
      <c r="G104" s="100"/>
    </row>
    <row r="105" spans="2:8" x14ac:dyDescent="0.25">
      <c r="C105" s="53"/>
      <c r="D105" s="54"/>
      <c r="E105" s="55"/>
    </row>
    <row r="106" spans="2:8" x14ac:dyDescent="0.3">
      <c r="C106" s="52" t="s">
        <v>7</v>
      </c>
      <c r="D106" s="50" t="s">
        <v>59</v>
      </c>
      <c r="E106" s="58"/>
    </row>
    <row r="107" spans="2:8" x14ac:dyDescent="0.3">
      <c r="C107" s="52" t="s">
        <v>11</v>
      </c>
      <c r="D107" s="50">
        <v>50</v>
      </c>
      <c r="E107" s="58"/>
    </row>
    <row r="108" spans="2:8" x14ac:dyDescent="0.3">
      <c r="C108" s="52" t="s">
        <v>13</v>
      </c>
      <c r="D108" s="51" t="s">
        <v>34</v>
      </c>
      <c r="E108" s="58"/>
    </row>
    <row r="109" spans="2:8" ht="24" thickBot="1" x14ac:dyDescent="0.3">
      <c r="C109" s="59"/>
      <c r="D109" s="59"/>
    </row>
    <row r="110" spans="2:8" ht="48" thickBot="1" x14ac:dyDescent="0.3">
      <c r="B110" s="101" t="s">
        <v>17</v>
      </c>
      <c r="C110" s="102"/>
      <c r="D110" s="23" t="s">
        <v>20</v>
      </c>
      <c r="E110" s="103" t="s">
        <v>22</v>
      </c>
      <c r="F110" s="104"/>
      <c r="G110" s="2" t="s">
        <v>21</v>
      </c>
    </row>
    <row r="111" spans="2:8" ht="24" thickBot="1" x14ac:dyDescent="0.3">
      <c r="B111" s="105" t="s">
        <v>36</v>
      </c>
      <c r="C111" s="106"/>
      <c r="D111" s="32">
        <v>147.63</v>
      </c>
      <c r="E111" s="33">
        <v>5.6</v>
      </c>
      <c r="F111" s="18" t="s">
        <v>25</v>
      </c>
      <c r="G111" s="26">
        <f t="shared" ref="G111:G116" si="4">D111*E111</f>
        <v>826.72799999999995</v>
      </c>
      <c r="H111" s="107"/>
    </row>
    <row r="112" spans="2:8" x14ac:dyDescent="0.25">
      <c r="B112" s="108" t="s">
        <v>18</v>
      </c>
      <c r="C112" s="109"/>
      <c r="D112" s="69">
        <v>70.41</v>
      </c>
      <c r="E112" s="67">
        <v>1.5</v>
      </c>
      <c r="F112" s="19" t="s">
        <v>26</v>
      </c>
      <c r="G112" s="27">
        <f t="shared" si="4"/>
        <v>105.61499999999999</v>
      </c>
      <c r="H112" s="107"/>
    </row>
    <row r="113" spans="2:8" ht="24" thickBot="1" x14ac:dyDescent="0.3">
      <c r="B113" s="110" t="s">
        <v>19</v>
      </c>
      <c r="C113" s="111"/>
      <c r="D113" s="70">
        <v>222.31</v>
      </c>
      <c r="E113" s="68">
        <v>1.5</v>
      </c>
      <c r="F113" s="20" t="s">
        <v>26</v>
      </c>
      <c r="G113" s="28">
        <f t="shared" si="4"/>
        <v>333.46500000000003</v>
      </c>
      <c r="H113" s="107"/>
    </row>
    <row r="114" spans="2:8" ht="24" thickBot="1" x14ac:dyDescent="0.3">
      <c r="B114" s="112" t="s">
        <v>28</v>
      </c>
      <c r="C114" s="113"/>
      <c r="D114" s="37"/>
      <c r="E114" s="38"/>
      <c r="F114" s="24" t="s">
        <v>25</v>
      </c>
      <c r="G114" s="29">
        <f t="shared" si="4"/>
        <v>0</v>
      </c>
      <c r="H114" s="107"/>
    </row>
    <row r="115" spans="2:8" x14ac:dyDescent="0.25">
      <c r="B115" s="108" t="s">
        <v>33</v>
      </c>
      <c r="C115" s="109"/>
      <c r="D115" s="34">
        <v>665.33</v>
      </c>
      <c r="E115" s="35">
        <v>5.6</v>
      </c>
      <c r="F115" s="19" t="s">
        <v>25</v>
      </c>
      <c r="G115" s="27">
        <f t="shared" si="4"/>
        <v>3725.848</v>
      </c>
      <c r="H115" s="107"/>
    </row>
    <row r="116" spans="2:8" x14ac:dyDescent="0.25">
      <c r="B116" s="114" t="s">
        <v>27</v>
      </c>
      <c r="C116" s="115"/>
      <c r="D116" s="39"/>
      <c r="E116" s="40"/>
      <c r="F116" s="21" t="s">
        <v>25</v>
      </c>
      <c r="G116" s="30">
        <f t="shared" si="4"/>
        <v>0</v>
      </c>
      <c r="H116" s="107"/>
    </row>
    <row r="117" spans="2:8" x14ac:dyDescent="0.25">
      <c r="B117" s="114" t="s">
        <v>29</v>
      </c>
      <c r="C117" s="115"/>
      <c r="D117" s="41">
        <v>2425.1</v>
      </c>
      <c r="E117" s="42">
        <v>5.6</v>
      </c>
      <c r="F117" s="21" t="s">
        <v>25</v>
      </c>
      <c r="G117" s="30">
        <f t="shared" ref="G117:G118" si="5">D117*E117</f>
        <v>13580.56</v>
      </c>
      <c r="H117" s="107"/>
    </row>
    <row r="118" spans="2:8" x14ac:dyDescent="0.25">
      <c r="B118" s="114" t="s">
        <v>30</v>
      </c>
      <c r="C118" s="115"/>
      <c r="D118" s="41">
        <v>1718.79</v>
      </c>
      <c r="E118" s="42">
        <v>5.6</v>
      </c>
      <c r="F118" s="21" t="s">
        <v>25</v>
      </c>
      <c r="G118" s="30">
        <f t="shared" si="5"/>
        <v>9625.2239999999983</v>
      </c>
      <c r="H118" s="107"/>
    </row>
    <row r="119" spans="2:8" x14ac:dyDescent="0.25">
      <c r="B119" s="114" t="s">
        <v>32</v>
      </c>
      <c r="C119" s="115"/>
      <c r="D119" s="41">
        <v>478.91</v>
      </c>
      <c r="E119" s="42">
        <v>5.6</v>
      </c>
      <c r="F119" s="21" t="s">
        <v>25</v>
      </c>
      <c r="G119" s="30">
        <f>D119*E119</f>
        <v>2681.8960000000002</v>
      </c>
      <c r="H119" s="107"/>
    </row>
    <row r="120" spans="2:8" ht="24" thickBot="1" x14ac:dyDescent="0.3">
      <c r="B120" s="110" t="s">
        <v>31</v>
      </c>
      <c r="C120" s="111"/>
      <c r="D120" s="36">
        <v>320.5</v>
      </c>
      <c r="E120" s="73">
        <v>22.4</v>
      </c>
      <c r="F120" s="20" t="s">
        <v>25</v>
      </c>
      <c r="G120" s="31">
        <f>D120*E120</f>
        <v>7179.2</v>
      </c>
      <c r="H120" s="107"/>
    </row>
    <row r="121" spans="2:8" x14ac:dyDescent="0.25">
      <c r="C121" s="3"/>
      <c r="D121" s="3"/>
      <c r="E121" s="4"/>
      <c r="F121" s="4"/>
      <c r="H121" s="62"/>
    </row>
    <row r="122" spans="2:8" ht="25.5" x14ac:dyDescent="0.25">
      <c r="C122" s="14" t="s">
        <v>14</v>
      </c>
      <c r="D122" s="6"/>
    </row>
    <row r="123" spans="2:8" ht="18.75" x14ac:dyDescent="0.25">
      <c r="C123" s="86" t="s">
        <v>6</v>
      </c>
      <c r="D123" s="8" t="s">
        <v>0</v>
      </c>
      <c r="E123" s="9">
        <f>ROUND((G111+D104)/D104,2)</f>
        <v>1.08</v>
      </c>
      <c r="F123" s="9"/>
      <c r="G123" s="10"/>
      <c r="H123" s="7"/>
    </row>
    <row r="124" spans="2:8" x14ac:dyDescent="0.25">
      <c r="C124" s="86"/>
      <c r="D124" s="8" t="s">
        <v>1</v>
      </c>
      <c r="E124" s="9">
        <f>ROUND((G112+G113+D104)/D104,2)</f>
        <v>1.04</v>
      </c>
      <c r="F124" s="9"/>
      <c r="G124" s="11"/>
      <c r="H124" s="65"/>
    </row>
    <row r="125" spans="2:8" x14ac:dyDescent="0.25">
      <c r="C125" s="86"/>
      <c r="D125" s="8" t="s">
        <v>2</v>
      </c>
      <c r="E125" s="9">
        <f>ROUND((G114+D104)/D104,2)</f>
        <v>1</v>
      </c>
      <c r="F125" s="12"/>
      <c r="G125" s="11"/>
    </row>
    <row r="126" spans="2:8" x14ac:dyDescent="0.25">
      <c r="C126" s="86"/>
      <c r="D126" s="13" t="s">
        <v>3</v>
      </c>
      <c r="E126" s="44">
        <f>ROUND((SUM(G115:G120)+D104)/D104,2)</f>
        <v>4.37</v>
      </c>
      <c r="F126" s="10"/>
      <c r="G126" s="11"/>
    </row>
    <row r="127" spans="2:8" ht="25.5" x14ac:dyDescent="0.25">
      <c r="D127" s="45" t="s">
        <v>4</v>
      </c>
      <c r="E127" s="46">
        <f>SUM(E123:E126)-IF(D108="сплошная",3,2)</f>
        <v>4.49</v>
      </c>
      <c r="F127" s="25"/>
    </row>
    <row r="128" spans="2:8" x14ac:dyDescent="0.25">
      <c r="E128" s="15"/>
    </row>
    <row r="129" spans="2:8" ht="25.5" x14ac:dyDescent="0.35">
      <c r="B129" s="22"/>
      <c r="C129" s="16" t="s">
        <v>23</v>
      </c>
      <c r="D129" s="87">
        <f>E127*D104</f>
        <v>49064.1158</v>
      </c>
      <c r="E129" s="87"/>
    </row>
    <row r="130" spans="2:8" ht="18.75" x14ac:dyDescent="0.3">
      <c r="C130" s="17" t="s">
        <v>8</v>
      </c>
      <c r="D130" s="88">
        <f>D129/D103</f>
        <v>62.741836061381072</v>
      </c>
      <c r="E130" s="88"/>
      <c r="G130" s="7"/>
      <c r="H130" s="66"/>
    </row>
    <row r="143" spans="2:8" ht="60.75" x14ac:dyDescent="0.8">
      <c r="B143" s="89" t="s">
        <v>40</v>
      </c>
      <c r="C143" s="89"/>
      <c r="D143" s="89"/>
      <c r="E143" s="89"/>
      <c r="F143" s="89"/>
      <c r="G143" s="89"/>
      <c r="H143" s="89"/>
    </row>
    <row r="144" spans="2:8" ht="46.5" customHeight="1" x14ac:dyDescent="0.25">
      <c r="B144" s="90" t="s">
        <v>37</v>
      </c>
      <c r="C144" s="90"/>
      <c r="D144" s="90"/>
      <c r="E144" s="90"/>
      <c r="F144" s="90"/>
      <c r="G144" s="90"/>
    </row>
    <row r="145" spans="2:8" x14ac:dyDescent="0.25">
      <c r="C145" s="56"/>
      <c r="G145" s="7"/>
    </row>
    <row r="146" spans="2:8" ht="25.5" x14ac:dyDescent="0.25">
      <c r="C146" s="14" t="s">
        <v>5</v>
      </c>
      <c r="D146" s="6"/>
    </row>
    <row r="147" spans="2:8" ht="20.25" customHeight="1" x14ac:dyDescent="0.25">
      <c r="B147" s="10"/>
      <c r="C147" s="91" t="s">
        <v>15</v>
      </c>
      <c r="D147" s="94" t="s">
        <v>43</v>
      </c>
      <c r="E147" s="94"/>
      <c r="F147" s="94"/>
      <c r="G147" s="94"/>
      <c r="H147" s="57"/>
    </row>
    <row r="148" spans="2:8" ht="20.25" x14ac:dyDescent="0.25">
      <c r="B148" s="10"/>
      <c r="C148" s="92"/>
      <c r="D148" s="94" t="s">
        <v>45</v>
      </c>
      <c r="E148" s="94"/>
      <c r="F148" s="94"/>
      <c r="G148" s="94"/>
      <c r="H148" s="57"/>
    </row>
    <row r="149" spans="2:8" ht="20.25" x14ac:dyDescent="0.25">
      <c r="B149" s="10"/>
      <c r="C149" s="93"/>
      <c r="D149" s="94" t="s">
        <v>60</v>
      </c>
      <c r="E149" s="94"/>
      <c r="F149" s="94"/>
      <c r="G149" s="94"/>
      <c r="H149" s="57"/>
    </row>
    <row r="150" spans="2:8" x14ac:dyDescent="0.25">
      <c r="C150" s="47" t="s">
        <v>12</v>
      </c>
      <c r="D150" s="48">
        <v>4.2</v>
      </c>
      <c r="E150" s="49"/>
      <c r="F150" s="10"/>
    </row>
    <row r="151" spans="2:8" x14ac:dyDescent="0.25">
      <c r="C151" s="1" t="s">
        <v>9</v>
      </c>
      <c r="D151" s="43">
        <v>623</v>
      </c>
      <c r="E151" s="95" t="s">
        <v>16</v>
      </c>
      <c r="F151" s="96"/>
      <c r="G151" s="99">
        <f>D152/D151</f>
        <v>10.257335473515248</v>
      </c>
    </row>
    <row r="152" spans="2:8" x14ac:dyDescent="0.25">
      <c r="C152" s="1" t="s">
        <v>10</v>
      </c>
      <c r="D152" s="43">
        <v>6390.32</v>
      </c>
      <c r="E152" s="97"/>
      <c r="F152" s="98"/>
      <c r="G152" s="100"/>
    </row>
    <row r="153" spans="2:8" x14ac:dyDescent="0.25">
      <c r="C153" s="53"/>
      <c r="D153" s="54"/>
      <c r="E153" s="55"/>
    </row>
    <row r="154" spans="2:8" x14ac:dyDescent="0.3">
      <c r="C154" s="52" t="s">
        <v>7</v>
      </c>
      <c r="D154" s="50" t="s">
        <v>61</v>
      </c>
      <c r="E154" s="58"/>
    </row>
    <row r="155" spans="2:8" x14ac:dyDescent="0.3">
      <c r="C155" s="52" t="s">
        <v>11</v>
      </c>
      <c r="D155" s="50">
        <v>70</v>
      </c>
      <c r="E155" s="58"/>
    </row>
    <row r="156" spans="2:8" x14ac:dyDescent="0.3">
      <c r="C156" s="52" t="s">
        <v>13</v>
      </c>
      <c r="D156" s="51" t="s">
        <v>34</v>
      </c>
      <c r="E156" s="58"/>
    </row>
    <row r="157" spans="2:8" ht="24" thickBot="1" x14ac:dyDescent="0.3">
      <c r="C157" s="59"/>
      <c r="D157" s="59"/>
    </row>
    <row r="158" spans="2:8" ht="48" thickBot="1" x14ac:dyDescent="0.3">
      <c r="B158" s="101" t="s">
        <v>17</v>
      </c>
      <c r="C158" s="102"/>
      <c r="D158" s="23" t="s">
        <v>20</v>
      </c>
      <c r="E158" s="103" t="s">
        <v>22</v>
      </c>
      <c r="F158" s="104"/>
      <c r="G158" s="2" t="s">
        <v>21</v>
      </c>
    </row>
    <row r="159" spans="2:8" ht="24" thickBot="1" x14ac:dyDescent="0.3">
      <c r="B159" s="105" t="s">
        <v>36</v>
      </c>
      <c r="C159" s="106"/>
      <c r="D159" s="32">
        <v>147.63</v>
      </c>
      <c r="E159" s="33">
        <v>4.2</v>
      </c>
      <c r="F159" s="18" t="s">
        <v>25</v>
      </c>
      <c r="G159" s="26">
        <f t="shared" ref="G159:G164" si="6">D159*E159</f>
        <v>620.04600000000005</v>
      </c>
      <c r="H159" s="107"/>
    </row>
    <row r="160" spans="2:8" x14ac:dyDescent="0.25">
      <c r="B160" s="108" t="s">
        <v>18</v>
      </c>
      <c r="C160" s="109"/>
      <c r="D160" s="69">
        <v>70.41</v>
      </c>
      <c r="E160" s="67">
        <v>1</v>
      </c>
      <c r="F160" s="19" t="s">
        <v>26</v>
      </c>
      <c r="G160" s="27">
        <f t="shared" si="6"/>
        <v>70.41</v>
      </c>
      <c r="H160" s="107"/>
    </row>
    <row r="161" spans="2:8" ht="24" thickBot="1" x14ac:dyDescent="0.3">
      <c r="B161" s="110" t="s">
        <v>19</v>
      </c>
      <c r="C161" s="111"/>
      <c r="D161" s="70">
        <v>222.31</v>
      </c>
      <c r="E161" s="68">
        <v>1</v>
      </c>
      <c r="F161" s="20" t="s">
        <v>26</v>
      </c>
      <c r="G161" s="28">
        <f t="shared" si="6"/>
        <v>222.31</v>
      </c>
      <c r="H161" s="107"/>
    </row>
    <row r="162" spans="2:8" ht="24" thickBot="1" x14ac:dyDescent="0.3">
      <c r="B162" s="112" t="s">
        <v>28</v>
      </c>
      <c r="C162" s="113"/>
      <c r="D162" s="37"/>
      <c r="E162" s="38"/>
      <c r="F162" s="24" t="s">
        <v>25</v>
      </c>
      <c r="G162" s="29">
        <f t="shared" si="6"/>
        <v>0</v>
      </c>
      <c r="H162" s="107"/>
    </row>
    <row r="163" spans="2:8" x14ac:dyDescent="0.25">
      <c r="B163" s="108" t="s">
        <v>33</v>
      </c>
      <c r="C163" s="109"/>
      <c r="D163" s="34">
        <v>665.33</v>
      </c>
      <c r="E163" s="35">
        <v>4.2</v>
      </c>
      <c r="F163" s="19" t="s">
        <v>25</v>
      </c>
      <c r="G163" s="27">
        <f t="shared" si="6"/>
        <v>2794.3860000000004</v>
      </c>
      <c r="H163" s="107"/>
    </row>
    <row r="164" spans="2:8" x14ac:dyDescent="0.25">
      <c r="B164" s="114" t="s">
        <v>27</v>
      </c>
      <c r="C164" s="115"/>
      <c r="D164" s="39"/>
      <c r="E164" s="40"/>
      <c r="F164" s="21" t="s">
        <v>25</v>
      </c>
      <c r="G164" s="30">
        <f t="shared" si="6"/>
        <v>0</v>
      </c>
      <c r="H164" s="107"/>
    </row>
    <row r="165" spans="2:8" x14ac:dyDescent="0.25">
      <c r="B165" s="114" t="s">
        <v>29</v>
      </c>
      <c r="C165" s="115"/>
      <c r="D165" s="41">
        <v>2425.1</v>
      </c>
      <c r="E165" s="42">
        <v>4.2</v>
      </c>
      <c r="F165" s="21" t="s">
        <v>25</v>
      </c>
      <c r="G165" s="30">
        <f t="shared" ref="G165:G166" si="7">D165*E165</f>
        <v>10185.42</v>
      </c>
      <c r="H165" s="107"/>
    </row>
    <row r="166" spans="2:8" x14ac:dyDescent="0.25">
      <c r="B166" s="114" t="s">
        <v>30</v>
      </c>
      <c r="C166" s="115"/>
      <c r="D166" s="41">
        <v>1718.79</v>
      </c>
      <c r="E166" s="42">
        <v>4.2</v>
      </c>
      <c r="F166" s="21" t="s">
        <v>25</v>
      </c>
      <c r="G166" s="30">
        <f t="shared" si="7"/>
        <v>7218.9180000000006</v>
      </c>
      <c r="H166" s="107"/>
    </row>
    <row r="167" spans="2:8" x14ac:dyDescent="0.25">
      <c r="B167" s="114" t="s">
        <v>32</v>
      </c>
      <c r="C167" s="115"/>
      <c r="D167" s="41">
        <v>473.91</v>
      </c>
      <c r="E167" s="42">
        <v>4.2</v>
      </c>
      <c r="F167" s="21" t="s">
        <v>25</v>
      </c>
      <c r="G167" s="30">
        <f>D167*E167</f>
        <v>1990.4220000000003</v>
      </c>
      <c r="H167" s="107"/>
    </row>
    <row r="168" spans="2:8" ht="24" thickBot="1" x14ac:dyDescent="0.3">
      <c r="B168" s="110" t="s">
        <v>31</v>
      </c>
      <c r="C168" s="111"/>
      <c r="D168" s="36">
        <v>320.5</v>
      </c>
      <c r="E168" s="73">
        <v>16.8</v>
      </c>
      <c r="F168" s="20" t="s">
        <v>25</v>
      </c>
      <c r="G168" s="31">
        <f>D168*E168</f>
        <v>5384.4000000000005</v>
      </c>
      <c r="H168" s="107"/>
    </row>
    <row r="169" spans="2:8" x14ac:dyDescent="0.25">
      <c r="C169" s="3"/>
      <c r="D169" s="3"/>
      <c r="E169" s="4"/>
      <c r="F169" s="4"/>
      <c r="H169" s="62"/>
    </row>
    <row r="170" spans="2:8" ht="25.5" x14ac:dyDescent="0.25">
      <c r="C170" s="14" t="s">
        <v>14</v>
      </c>
      <c r="D170" s="6"/>
    </row>
    <row r="171" spans="2:8" ht="18.75" x14ac:dyDescent="0.25">
      <c r="C171" s="86" t="s">
        <v>6</v>
      </c>
      <c r="D171" s="8" t="s">
        <v>0</v>
      </c>
      <c r="E171" s="9">
        <f>ROUND((G159+D152)/D152,2)</f>
        <v>1.1000000000000001</v>
      </c>
      <c r="F171" s="9"/>
      <c r="G171" s="10"/>
      <c r="H171" s="7"/>
    </row>
    <row r="172" spans="2:8" x14ac:dyDescent="0.25">
      <c r="C172" s="86"/>
      <c r="D172" s="8" t="s">
        <v>1</v>
      </c>
      <c r="E172" s="9">
        <f>ROUND((G160+G161+D152)/D152,2)</f>
        <v>1.05</v>
      </c>
      <c r="F172" s="9"/>
      <c r="G172" s="11"/>
      <c r="H172" s="65"/>
    </row>
    <row r="173" spans="2:8" x14ac:dyDescent="0.25">
      <c r="C173" s="86"/>
      <c r="D173" s="8" t="s">
        <v>2</v>
      </c>
      <c r="E173" s="9">
        <f>ROUND((G162+D152)/D152,2)</f>
        <v>1</v>
      </c>
      <c r="F173" s="12"/>
      <c r="G173" s="11"/>
    </row>
    <row r="174" spans="2:8" x14ac:dyDescent="0.25">
      <c r="C174" s="86"/>
      <c r="D174" s="13" t="s">
        <v>3</v>
      </c>
      <c r="E174" s="44">
        <f>ROUND((SUM(G163:G168)+D152)/D152,2)</f>
        <v>5.31</v>
      </c>
      <c r="F174" s="10"/>
      <c r="G174" s="11"/>
    </row>
    <row r="175" spans="2:8" ht="25.5" x14ac:dyDescent="0.25">
      <c r="D175" s="45" t="s">
        <v>4</v>
      </c>
      <c r="E175" s="46">
        <f>SUM(E171:E174)-IF(D156="сплошная",3,2)</f>
        <v>5.4600000000000009</v>
      </c>
      <c r="F175" s="25"/>
    </row>
    <row r="176" spans="2:8" x14ac:dyDescent="0.25">
      <c r="E176" s="15"/>
    </row>
    <row r="177" spans="2:11" ht="25.5" x14ac:dyDescent="0.35">
      <c r="B177" s="22"/>
      <c r="C177" s="16" t="s">
        <v>23</v>
      </c>
      <c r="D177" s="87">
        <f>E175*D152</f>
        <v>34891.147200000007</v>
      </c>
      <c r="E177" s="87"/>
    </row>
    <row r="178" spans="2:11" ht="18.75" x14ac:dyDescent="0.3">
      <c r="C178" s="17" t="s">
        <v>8</v>
      </c>
      <c r="D178" s="88">
        <f>D177/D151</f>
        <v>56.005051685393269</v>
      </c>
      <c r="E178" s="88"/>
      <c r="G178" s="7"/>
      <c r="H178" s="66"/>
    </row>
    <row r="188" spans="2:11" s="22" customFormat="1" ht="54.75" customHeight="1" x14ac:dyDescent="0.8">
      <c r="B188" s="89" t="s">
        <v>48</v>
      </c>
      <c r="C188" s="89"/>
      <c r="D188" s="89"/>
      <c r="E188" s="89"/>
      <c r="F188" s="89"/>
      <c r="G188" s="89"/>
      <c r="H188" s="89"/>
      <c r="K188" s="22" t="s">
        <v>34</v>
      </c>
    </row>
    <row r="189" spans="2:11" ht="46.5" customHeight="1" x14ac:dyDescent="0.25">
      <c r="B189" s="90" t="s">
        <v>41</v>
      </c>
      <c r="C189" s="90"/>
      <c r="D189" s="90"/>
      <c r="E189" s="90"/>
      <c r="F189" s="90"/>
      <c r="G189" s="90"/>
      <c r="K189" s="7" t="s">
        <v>35</v>
      </c>
    </row>
    <row r="190" spans="2:11" x14ac:dyDescent="0.25">
      <c r="C190" s="71"/>
      <c r="G190" s="7"/>
    </row>
    <row r="191" spans="2:11" ht="25.5" x14ac:dyDescent="0.25">
      <c r="C191" s="14" t="s">
        <v>5</v>
      </c>
      <c r="D191" s="6"/>
    </row>
    <row r="192" spans="2:11" s="10" customFormat="1" ht="20.25" x14ac:dyDescent="0.25">
      <c r="C192" s="91" t="s">
        <v>15</v>
      </c>
      <c r="D192" s="94" t="s">
        <v>42</v>
      </c>
      <c r="E192" s="94"/>
      <c r="F192" s="94"/>
      <c r="G192" s="94"/>
      <c r="H192" s="57"/>
    </row>
    <row r="193" spans="2:8" s="10" customFormat="1" ht="20.25" x14ac:dyDescent="0.25">
      <c r="C193" s="92"/>
      <c r="D193" s="94" t="s">
        <v>44</v>
      </c>
      <c r="E193" s="94"/>
      <c r="F193" s="94"/>
      <c r="G193" s="94"/>
      <c r="H193" s="57"/>
    </row>
    <row r="194" spans="2:8" s="10" customFormat="1" ht="20.25" x14ac:dyDescent="0.25">
      <c r="C194" s="93"/>
      <c r="D194" s="94" t="s">
        <v>62</v>
      </c>
      <c r="E194" s="94"/>
      <c r="F194" s="94"/>
      <c r="G194" s="94"/>
      <c r="H194" s="57"/>
    </row>
    <row r="195" spans="2:8" ht="28.5" customHeight="1" x14ac:dyDescent="0.25">
      <c r="C195" s="47" t="s">
        <v>12</v>
      </c>
      <c r="D195" s="48">
        <v>9.6999999999999993</v>
      </c>
      <c r="E195" s="49"/>
      <c r="F195" s="10"/>
    </row>
    <row r="196" spans="2:8" ht="28.5" customHeight="1" x14ac:dyDescent="0.25">
      <c r="C196" s="1" t="s">
        <v>9</v>
      </c>
      <c r="D196" s="43">
        <v>1387</v>
      </c>
      <c r="E196" s="95" t="s">
        <v>16</v>
      </c>
      <c r="F196" s="96"/>
      <c r="G196" s="99">
        <f>D197/D196</f>
        <v>59.67363374188897</v>
      </c>
    </row>
    <row r="197" spans="2:8" ht="28.5" customHeight="1" x14ac:dyDescent="0.25">
      <c r="C197" s="1" t="s">
        <v>10</v>
      </c>
      <c r="D197" s="43">
        <v>82767.33</v>
      </c>
      <c r="E197" s="97"/>
      <c r="F197" s="98"/>
      <c r="G197" s="100"/>
    </row>
    <row r="198" spans="2:8" x14ac:dyDescent="0.25">
      <c r="C198" s="53"/>
      <c r="D198" s="54"/>
      <c r="E198" s="55"/>
    </row>
    <row r="199" spans="2:8" x14ac:dyDescent="0.3">
      <c r="C199" s="52" t="s">
        <v>7</v>
      </c>
      <c r="D199" s="50" t="s">
        <v>46</v>
      </c>
      <c r="E199" s="58"/>
    </row>
    <row r="200" spans="2:8" x14ac:dyDescent="0.3">
      <c r="C200" s="52" t="s">
        <v>11</v>
      </c>
      <c r="D200" s="50">
        <v>75</v>
      </c>
      <c r="E200" s="58"/>
    </row>
    <row r="201" spans="2:8" x14ac:dyDescent="0.3">
      <c r="C201" s="52" t="s">
        <v>13</v>
      </c>
      <c r="D201" s="51" t="s">
        <v>34</v>
      </c>
      <c r="E201" s="58"/>
    </row>
    <row r="202" spans="2:8" ht="24" thickBot="1" x14ac:dyDescent="0.3">
      <c r="C202" s="59"/>
      <c r="D202" s="59"/>
    </row>
    <row r="203" spans="2:8" ht="48" thickBot="1" x14ac:dyDescent="0.3">
      <c r="B203" s="101" t="s">
        <v>17</v>
      </c>
      <c r="C203" s="102"/>
      <c r="D203" s="23" t="s">
        <v>20</v>
      </c>
      <c r="E203" s="103" t="s">
        <v>22</v>
      </c>
      <c r="F203" s="104"/>
      <c r="G203" s="2" t="s">
        <v>21</v>
      </c>
    </row>
    <row r="204" spans="2:8" s="60" customFormat="1" ht="24" thickBot="1" x14ac:dyDescent="0.3">
      <c r="B204" s="105" t="s">
        <v>36</v>
      </c>
      <c r="C204" s="106"/>
      <c r="D204" s="32">
        <v>147.63</v>
      </c>
      <c r="E204" s="33">
        <v>9.6999999999999993</v>
      </c>
      <c r="F204" s="18" t="s">
        <v>25</v>
      </c>
      <c r="G204" s="26">
        <f t="shared" ref="G204:G211" si="8">D204*E204</f>
        <v>1432.0109999999997</v>
      </c>
      <c r="H204" s="107"/>
    </row>
    <row r="205" spans="2:8" s="61" customFormat="1" ht="46.5" customHeight="1" x14ac:dyDescent="0.25">
      <c r="B205" s="108" t="s">
        <v>18</v>
      </c>
      <c r="C205" s="109"/>
      <c r="D205" s="34">
        <v>70.41</v>
      </c>
      <c r="E205" s="67">
        <v>1.9</v>
      </c>
      <c r="F205" s="19" t="s">
        <v>26</v>
      </c>
      <c r="G205" s="27">
        <f t="shared" si="8"/>
        <v>133.779</v>
      </c>
      <c r="H205" s="107"/>
    </row>
    <row r="206" spans="2:8" s="61" customFormat="1" ht="24" thickBot="1" x14ac:dyDescent="0.3">
      <c r="B206" s="110" t="s">
        <v>19</v>
      </c>
      <c r="C206" s="111"/>
      <c r="D206" s="36">
        <v>222.31</v>
      </c>
      <c r="E206" s="68">
        <v>1.9</v>
      </c>
      <c r="F206" s="20" t="s">
        <v>26</v>
      </c>
      <c r="G206" s="28">
        <f t="shared" si="8"/>
        <v>422.38900000000001</v>
      </c>
      <c r="H206" s="107"/>
    </row>
    <row r="207" spans="2:8" s="61" customFormat="1" ht="24" thickBot="1" x14ac:dyDescent="0.3">
      <c r="B207" s="112" t="s">
        <v>28</v>
      </c>
      <c r="C207" s="113"/>
      <c r="D207" s="37"/>
      <c r="E207" s="38"/>
      <c r="F207" s="24" t="s">
        <v>25</v>
      </c>
      <c r="G207" s="29">
        <f t="shared" si="8"/>
        <v>0</v>
      </c>
      <c r="H207" s="107"/>
    </row>
    <row r="208" spans="2:8" s="61" customFormat="1" ht="48" customHeight="1" x14ac:dyDescent="0.25">
      <c r="B208" s="108" t="s">
        <v>33</v>
      </c>
      <c r="C208" s="109"/>
      <c r="D208" s="34">
        <v>665.33</v>
      </c>
      <c r="E208" s="35">
        <v>9.6999999999999993</v>
      </c>
      <c r="F208" s="19" t="s">
        <v>25</v>
      </c>
      <c r="G208" s="27">
        <f t="shared" si="8"/>
        <v>6453.701</v>
      </c>
      <c r="H208" s="107"/>
    </row>
    <row r="209" spans="2:11" s="61" customFormat="1" x14ac:dyDescent="0.25">
      <c r="B209" s="114" t="s">
        <v>27</v>
      </c>
      <c r="C209" s="115"/>
      <c r="D209" s="39"/>
      <c r="E209" s="40"/>
      <c r="F209" s="21" t="s">
        <v>25</v>
      </c>
      <c r="G209" s="30">
        <f t="shared" si="8"/>
        <v>0</v>
      </c>
      <c r="H209" s="107"/>
    </row>
    <row r="210" spans="2:11" s="61" customFormat="1" x14ac:dyDescent="0.25">
      <c r="B210" s="114" t="s">
        <v>29</v>
      </c>
      <c r="C210" s="115"/>
      <c r="D210" s="41">
        <v>2425.1</v>
      </c>
      <c r="E210" s="42">
        <v>9.6999999999999993</v>
      </c>
      <c r="F210" s="21" t="s">
        <v>25</v>
      </c>
      <c r="G210" s="30">
        <f t="shared" si="8"/>
        <v>23523.469999999998</v>
      </c>
      <c r="H210" s="107"/>
    </row>
    <row r="211" spans="2:11" s="61" customFormat="1" x14ac:dyDescent="0.25">
      <c r="B211" s="114" t="s">
        <v>30</v>
      </c>
      <c r="C211" s="115"/>
      <c r="D211" s="41">
        <v>1718.79</v>
      </c>
      <c r="E211" s="42">
        <v>9.6999999999999993</v>
      </c>
      <c r="F211" s="21" t="s">
        <v>25</v>
      </c>
      <c r="G211" s="30">
        <f t="shared" si="8"/>
        <v>16672.262999999999</v>
      </c>
      <c r="H211" s="107"/>
    </row>
    <row r="212" spans="2:11" s="61" customFormat="1" x14ac:dyDescent="0.25">
      <c r="B212" s="114" t="s">
        <v>32</v>
      </c>
      <c r="C212" s="115"/>
      <c r="D212" s="41">
        <v>473.91</v>
      </c>
      <c r="E212" s="42">
        <v>9.6999999999999993</v>
      </c>
      <c r="F212" s="21" t="s">
        <v>25</v>
      </c>
      <c r="G212" s="30">
        <f>D212*E212</f>
        <v>4596.9269999999997</v>
      </c>
      <c r="H212" s="107"/>
    </row>
    <row r="213" spans="2:11" s="61" customFormat="1" ht="24" thickBot="1" x14ac:dyDescent="0.3">
      <c r="B213" s="110" t="s">
        <v>31</v>
      </c>
      <c r="C213" s="111"/>
      <c r="D213" s="70">
        <v>320.5</v>
      </c>
      <c r="E213" s="68">
        <v>38.799999999999997</v>
      </c>
      <c r="F213" s="20" t="s">
        <v>25</v>
      </c>
      <c r="G213" s="31">
        <f>D213*E213</f>
        <v>12435.4</v>
      </c>
      <c r="H213" s="107"/>
    </row>
    <row r="214" spans="2:11" ht="11.25" customHeight="1" x14ac:dyDescent="0.25">
      <c r="C214" s="3"/>
      <c r="D214" s="3"/>
      <c r="E214" s="4"/>
      <c r="F214" s="4"/>
      <c r="H214" s="62"/>
      <c r="I214" s="63"/>
      <c r="J214" s="64"/>
      <c r="K214" s="64"/>
    </row>
    <row r="215" spans="2:11" ht="25.5" x14ac:dyDescent="0.25">
      <c r="C215" s="14" t="s">
        <v>14</v>
      </c>
      <c r="D215" s="6"/>
    </row>
    <row r="216" spans="2:11" ht="18.75" x14ac:dyDescent="0.25">
      <c r="C216" s="86" t="s">
        <v>6</v>
      </c>
      <c r="D216" s="72" t="s">
        <v>0</v>
      </c>
      <c r="E216" s="9">
        <f>ROUND((G204+D197)/D197,2)</f>
        <v>1.02</v>
      </c>
      <c r="F216" s="9"/>
      <c r="G216" s="10"/>
      <c r="H216" s="7"/>
    </row>
    <row r="217" spans="2:11" x14ac:dyDescent="0.25">
      <c r="C217" s="86"/>
      <c r="D217" s="72" t="s">
        <v>1</v>
      </c>
      <c r="E217" s="9">
        <f>ROUND((G205+G206+D197)/D197,2)</f>
        <v>1.01</v>
      </c>
      <c r="F217" s="9"/>
      <c r="G217" s="11"/>
      <c r="H217" s="65"/>
    </row>
    <row r="218" spans="2:11" x14ac:dyDescent="0.25">
      <c r="C218" s="86"/>
      <c r="D218" s="72" t="s">
        <v>2</v>
      </c>
      <c r="E218" s="9">
        <f>ROUND((G207+D197)/D197,2)</f>
        <v>1</v>
      </c>
      <c r="F218" s="12"/>
      <c r="G218" s="11"/>
    </row>
    <row r="219" spans="2:11" x14ac:dyDescent="0.25">
      <c r="C219" s="86"/>
      <c r="D219" s="13" t="s">
        <v>3</v>
      </c>
      <c r="E219" s="44">
        <f>ROUND((SUM(G208:G213)+D197)/D197,2)</f>
        <v>1.77</v>
      </c>
      <c r="F219" s="10"/>
      <c r="G219" s="11"/>
    </row>
    <row r="220" spans="2:11" ht="25.5" x14ac:dyDescent="0.25">
      <c r="D220" s="45" t="s">
        <v>4</v>
      </c>
      <c r="E220" s="46">
        <f>SUM(E216:E219)-IF(D201="сплошная",3,2)</f>
        <v>1.8000000000000007</v>
      </c>
      <c r="F220" s="25"/>
    </row>
    <row r="221" spans="2:11" ht="14.25" customHeight="1" x14ac:dyDescent="0.25">
      <c r="E221" s="15"/>
    </row>
    <row r="222" spans="2:11" s="22" customFormat="1" ht="26.25" customHeight="1" x14ac:dyDescent="0.35">
      <c r="C222" s="16" t="s">
        <v>23</v>
      </c>
      <c r="D222" s="87">
        <f>E220*D197</f>
        <v>148981.19400000008</v>
      </c>
      <c r="E222" s="87"/>
      <c r="F222" s="7"/>
      <c r="G222" s="5"/>
      <c r="H222" s="5"/>
    </row>
    <row r="223" spans="2:11" ht="18.75" x14ac:dyDescent="0.3">
      <c r="C223" s="17" t="s">
        <v>8</v>
      </c>
      <c r="D223" s="88">
        <f>D222/D196</f>
        <v>107.4125407354002</v>
      </c>
      <c r="E223" s="88"/>
      <c r="G223" s="7"/>
      <c r="H223" s="66"/>
    </row>
    <row r="234" spans="2:8" ht="60.75" x14ac:dyDescent="0.8">
      <c r="B234" s="89" t="s">
        <v>49</v>
      </c>
      <c r="C234" s="89"/>
      <c r="D234" s="89"/>
      <c r="E234" s="89"/>
      <c r="F234" s="89"/>
      <c r="G234" s="89"/>
      <c r="H234" s="89"/>
    </row>
    <row r="235" spans="2:8" ht="46.5" customHeight="1" x14ac:dyDescent="0.25">
      <c r="B235" s="90" t="s">
        <v>37</v>
      </c>
      <c r="C235" s="90"/>
      <c r="D235" s="90"/>
      <c r="E235" s="90"/>
      <c r="F235" s="90"/>
      <c r="G235" s="90"/>
    </row>
    <row r="236" spans="2:8" x14ac:dyDescent="0.25">
      <c r="C236" s="71"/>
      <c r="G236" s="7"/>
    </row>
    <row r="237" spans="2:8" ht="25.5" x14ac:dyDescent="0.25">
      <c r="C237" s="14" t="s">
        <v>5</v>
      </c>
      <c r="D237" s="6"/>
    </row>
    <row r="238" spans="2:8" ht="20.25" customHeight="1" x14ac:dyDescent="0.25">
      <c r="B238" s="10"/>
      <c r="C238" s="91" t="s">
        <v>15</v>
      </c>
      <c r="D238" s="94" t="s">
        <v>43</v>
      </c>
      <c r="E238" s="94"/>
      <c r="F238" s="94"/>
      <c r="G238" s="94"/>
      <c r="H238" s="57"/>
    </row>
    <row r="239" spans="2:8" ht="20.25" x14ac:dyDescent="0.25">
      <c r="B239" s="10"/>
      <c r="C239" s="92"/>
      <c r="D239" s="94" t="s">
        <v>45</v>
      </c>
      <c r="E239" s="94"/>
      <c r="F239" s="94"/>
      <c r="G239" s="94"/>
      <c r="H239" s="57"/>
    </row>
    <row r="240" spans="2:8" ht="20.25" x14ac:dyDescent="0.25">
      <c r="B240" s="10"/>
      <c r="C240" s="93"/>
      <c r="D240" s="94" t="s">
        <v>63</v>
      </c>
      <c r="E240" s="94"/>
      <c r="F240" s="94"/>
      <c r="G240" s="94"/>
      <c r="H240" s="57"/>
    </row>
    <row r="241" spans="2:8" x14ac:dyDescent="0.25">
      <c r="C241" s="47" t="s">
        <v>12</v>
      </c>
      <c r="D241" s="48">
        <v>4.0999999999999996</v>
      </c>
      <c r="E241" s="49"/>
      <c r="F241" s="10"/>
    </row>
    <row r="242" spans="2:8" x14ac:dyDescent="0.25">
      <c r="C242" s="1" t="s">
        <v>9</v>
      </c>
      <c r="D242" s="43">
        <v>501</v>
      </c>
      <c r="E242" s="95" t="s">
        <v>16</v>
      </c>
      <c r="F242" s="96"/>
      <c r="G242" s="99">
        <f>D243/D242</f>
        <v>40.540319361277447</v>
      </c>
    </row>
    <row r="243" spans="2:8" x14ac:dyDescent="0.25">
      <c r="C243" s="1" t="s">
        <v>10</v>
      </c>
      <c r="D243" s="43">
        <v>20310.7</v>
      </c>
      <c r="E243" s="97"/>
      <c r="F243" s="98"/>
      <c r="G243" s="100"/>
    </row>
    <row r="244" spans="2:8" x14ac:dyDescent="0.25">
      <c r="C244" s="53"/>
      <c r="D244" s="54"/>
      <c r="E244" s="55"/>
    </row>
    <row r="245" spans="2:8" x14ac:dyDescent="0.3">
      <c r="C245" s="52" t="s">
        <v>7</v>
      </c>
      <c r="D245" s="50" t="s">
        <v>64</v>
      </c>
      <c r="E245" s="58"/>
    </row>
    <row r="246" spans="2:8" x14ac:dyDescent="0.3">
      <c r="C246" s="52" t="s">
        <v>11</v>
      </c>
      <c r="D246" s="50">
        <v>65</v>
      </c>
      <c r="E246" s="58"/>
    </row>
    <row r="247" spans="2:8" x14ac:dyDescent="0.3">
      <c r="C247" s="52" t="s">
        <v>13</v>
      </c>
      <c r="D247" s="51" t="s">
        <v>34</v>
      </c>
      <c r="E247" s="58"/>
    </row>
    <row r="248" spans="2:8" ht="24" thickBot="1" x14ac:dyDescent="0.3">
      <c r="C248" s="59"/>
      <c r="D248" s="59"/>
    </row>
    <row r="249" spans="2:8" ht="48" thickBot="1" x14ac:dyDescent="0.3">
      <c r="B249" s="101" t="s">
        <v>17</v>
      </c>
      <c r="C249" s="102"/>
      <c r="D249" s="23" t="s">
        <v>20</v>
      </c>
      <c r="E249" s="103" t="s">
        <v>22</v>
      </c>
      <c r="F249" s="104"/>
      <c r="G249" s="2" t="s">
        <v>21</v>
      </c>
    </row>
    <row r="250" spans="2:8" ht="24" thickBot="1" x14ac:dyDescent="0.3">
      <c r="B250" s="105" t="s">
        <v>36</v>
      </c>
      <c r="C250" s="106"/>
      <c r="D250" s="32">
        <v>147.63</v>
      </c>
      <c r="E250" s="33">
        <v>4.0999999999999996</v>
      </c>
      <c r="F250" s="18" t="s">
        <v>25</v>
      </c>
      <c r="G250" s="26">
        <f t="shared" ref="G250:G257" si="9">D250*E250</f>
        <v>605.2829999999999</v>
      </c>
      <c r="H250" s="107"/>
    </row>
    <row r="251" spans="2:8" x14ac:dyDescent="0.25">
      <c r="B251" s="108" t="s">
        <v>18</v>
      </c>
      <c r="C251" s="109"/>
      <c r="D251" s="69">
        <v>70.41</v>
      </c>
      <c r="E251" s="67">
        <v>1.4</v>
      </c>
      <c r="F251" s="19" t="s">
        <v>26</v>
      </c>
      <c r="G251" s="27">
        <f t="shared" si="9"/>
        <v>98.573999999999984</v>
      </c>
      <c r="H251" s="107"/>
    </row>
    <row r="252" spans="2:8" ht="24" thickBot="1" x14ac:dyDescent="0.3">
      <c r="B252" s="110" t="s">
        <v>19</v>
      </c>
      <c r="C252" s="111"/>
      <c r="D252" s="70">
        <v>222.31</v>
      </c>
      <c r="E252" s="68">
        <v>1.4</v>
      </c>
      <c r="F252" s="20" t="s">
        <v>26</v>
      </c>
      <c r="G252" s="28">
        <f t="shared" si="9"/>
        <v>311.23399999999998</v>
      </c>
      <c r="H252" s="107"/>
    </row>
    <row r="253" spans="2:8" ht="24" thickBot="1" x14ac:dyDescent="0.3">
      <c r="B253" s="112" t="s">
        <v>28</v>
      </c>
      <c r="C253" s="113"/>
      <c r="D253" s="37"/>
      <c r="E253" s="38"/>
      <c r="F253" s="24" t="s">
        <v>25</v>
      </c>
      <c r="G253" s="29">
        <f t="shared" si="9"/>
        <v>0</v>
      </c>
      <c r="H253" s="107"/>
    </row>
    <row r="254" spans="2:8" x14ac:dyDescent="0.25">
      <c r="B254" s="108" t="s">
        <v>33</v>
      </c>
      <c r="C254" s="109"/>
      <c r="D254" s="34">
        <v>665.33</v>
      </c>
      <c r="E254" s="35">
        <v>4.0999999999999996</v>
      </c>
      <c r="F254" s="19" t="s">
        <v>25</v>
      </c>
      <c r="G254" s="27">
        <f t="shared" si="9"/>
        <v>2727.8530000000001</v>
      </c>
      <c r="H254" s="107"/>
    </row>
    <row r="255" spans="2:8" x14ac:dyDescent="0.25">
      <c r="B255" s="114" t="s">
        <v>27</v>
      </c>
      <c r="C255" s="115"/>
      <c r="D255" s="39"/>
      <c r="E255" s="40"/>
      <c r="F255" s="21" t="s">
        <v>25</v>
      </c>
      <c r="G255" s="30">
        <f t="shared" si="9"/>
        <v>0</v>
      </c>
      <c r="H255" s="107"/>
    </row>
    <row r="256" spans="2:8" x14ac:dyDescent="0.25">
      <c r="B256" s="114" t="s">
        <v>29</v>
      </c>
      <c r="C256" s="115"/>
      <c r="D256" s="41">
        <v>2425.1</v>
      </c>
      <c r="E256" s="42">
        <v>4.0999999999999996</v>
      </c>
      <c r="F256" s="21" t="s">
        <v>25</v>
      </c>
      <c r="G256" s="30">
        <f t="shared" si="9"/>
        <v>9942.909999999998</v>
      </c>
      <c r="H256" s="107"/>
    </row>
    <row r="257" spans="2:8" x14ac:dyDescent="0.25">
      <c r="B257" s="114" t="s">
        <v>30</v>
      </c>
      <c r="C257" s="115"/>
      <c r="D257" s="41">
        <v>1718.79</v>
      </c>
      <c r="E257" s="42">
        <v>4.0999999999999996</v>
      </c>
      <c r="F257" s="21" t="s">
        <v>25</v>
      </c>
      <c r="G257" s="30">
        <f t="shared" si="9"/>
        <v>7047.0389999999989</v>
      </c>
      <c r="H257" s="107"/>
    </row>
    <row r="258" spans="2:8" x14ac:dyDescent="0.25">
      <c r="B258" s="114" t="s">
        <v>32</v>
      </c>
      <c r="C258" s="115"/>
      <c r="D258" s="41">
        <v>473.91</v>
      </c>
      <c r="E258" s="42">
        <v>4.0999999999999996</v>
      </c>
      <c r="F258" s="21" t="s">
        <v>25</v>
      </c>
      <c r="G258" s="30">
        <f>D258*E258</f>
        <v>1943.0309999999999</v>
      </c>
      <c r="H258" s="107"/>
    </row>
    <row r="259" spans="2:8" ht="24" thickBot="1" x14ac:dyDescent="0.3">
      <c r="B259" s="110" t="s">
        <v>31</v>
      </c>
      <c r="C259" s="111"/>
      <c r="D259" s="70">
        <v>320.5</v>
      </c>
      <c r="E259" s="68">
        <v>16.399999999999999</v>
      </c>
      <c r="F259" s="20" t="s">
        <v>25</v>
      </c>
      <c r="G259" s="31">
        <f>D259*E259</f>
        <v>5256.2</v>
      </c>
      <c r="H259" s="107"/>
    </row>
    <row r="260" spans="2:8" x14ac:dyDescent="0.25">
      <c r="C260" s="3"/>
      <c r="D260" s="3"/>
      <c r="E260" s="4"/>
      <c r="F260" s="4"/>
      <c r="H260" s="62"/>
    </row>
    <row r="261" spans="2:8" ht="25.5" x14ac:dyDescent="0.25">
      <c r="C261" s="14" t="s">
        <v>14</v>
      </c>
      <c r="D261" s="6"/>
    </row>
    <row r="262" spans="2:8" ht="18.75" x14ac:dyDescent="0.25">
      <c r="C262" s="86" t="s">
        <v>6</v>
      </c>
      <c r="D262" s="72" t="s">
        <v>0</v>
      </c>
      <c r="E262" s="9">
        <f>ROUND((G250+D243)/D243,2)</f>
        <v>1.03</v>
      </c>
      <c r="F262" s="9"/>
      <c r="G262" s="10"/>
      <c r="H262" s="7"/>
    </row>
    <row r="263" spans="2:8" x14ac:dyDescent="0.25">
      <c r="C263" s="86"/>
      <c r="D263" s="72" t="s">
        <v>1</v>
      </c>
      <c r="E263" s="9">
        <f>ROUND((G251+G252+D243)/D243,2)</f>
        <v>1.02</v>
      </c>
      <c r="F263" s="9"/>
      <c r="G263" s="11"/>
      <c r="H263" s="65"/>
    </row>
    <row r="264" spans="2:8" x14ac:dyDescent="0.25">
      <c r="C264" s="86"/>
      <c r="D264" s="72" t="s">
        <v>2</v>
      </c>
      <c r="E264" s="9">
        <f>ROUND((G253+D243)/D243,2)</f>
        <v>1</v>
      </c>
      <c r="F264" s="12"/>
      <c r="G264" s="11"/>
    </row>
    <row r="265" spans="2:8" x14ac:dyDescent="0.25">
      <c r="C265" s="86"/>
      <c r="D265" s="13" t="s">
        <v>3</v>
      </c>
      <c r="E265" s="44">
        <f>ROUND((SUM(G254:G259)+D243)/D243,2)</f>
        <v>2.33</v>
      </c>
      <c r="F265" s="10"/>
      <c r="G265" s="11"/>
    </row>
    <row r="266" spans="2:8" ht="25.5" x14ac:dyDescent="0.25">
      <c r="D266" s="45" t="s">
        <v>4</v>
      </c>
      <c r="E266" s="46">
        <f>SUM(E262:E265)-IF(D247="сплошная",3,2)</f>
        <v>2.38</v>
      </c>
      <c r="F266" s="25"/>
    </row>
    <row r="267" spans="2:8" x14ac:dyDescent="0.25">
      <c r="E267" s="15"/>
    </row>
    <row r="268" spans="2:8" ht="25.5" x14ac:dyDescent="0.35">
      <c r="B268" s="22"/>
      <c r="C268" s="16" t="s">
        <v>23</v>
      </c>
      <c r="D268" s="87">
        <f>E266*D243</f>
        <v>48339.466</v>
      </c>
      <c r="E268" s="87"/>
    </row>
    <row r="269" spans="2:8" ht="18.75" x14ac:dyDescent="0.3">
      <c r="C269" s="17" t="s">
        <v>8</v>
      </c>
      <c r="D269" s="88">
        <f>D268/D242</f>
        <v>96.485960079840325</v>
      </c>
      <c r="E269" s="88"/>
      <c r="G269" s="7"/>
      <c r="H269" s="66"/>
    </row>
    <row r="282" spans="2:8" ht="60.75" x14ac:dyDescent="0.8">
      <c r="B282" s="89" t="s">
        <v>50</v>
      </c>
      <c r="C282" s="89"/>
      <c r="D282" s="89"/>
      <c r="E282" s="89"/>
      <c r="F282" s="89"/>
      <c r="G282" s="89"/>
      <c r="H282" s="89"/>
    </row>
    <row r="283" spans="2:8" ht="46.5" customHeight="1" x14ac:dyDescent="0.25">
      <c r="B283" s="90" t="s">
        <v>37</v>
      </c>
      <c r="C283" s="90"/>
      <c r="D283" s="90"/>
      <c r="E283" s="90"/>
      <c r="F283" s="90"/>
      <c r="G283" s="90"/>
    </row>
    <row r="284" spans="2:8" x14ac:dyDescent="0.25">
      <c r="C284" s="71"/>
      <c r="G284" s="7"/>
    </row>
    <row r="285" spans="2:8" ht="25.5" x14ac:dyDescent="0.25">
      <c r="C285" s="14" t="s">
        <v>5</v>
      </c>
      <c r="D285" s="6"/>
    </row>
    <row r="286" spans="2:8" ht="20.25" customHeight="1" x14ac:dyDescent="0.25">
      <c r="B286" s="10"/>
      <c r="C286" s="91" t="s">
        <v>15</v>
      </c>
      <c r="D286" s="94" t="s">
        <v>42</v>
      </c>
      <c r="E286" s="94"/>
      <c r="F286" s="94"/>
      <c r="G286" s="94"/>
      <c r="H286" s="57"/>
    </row>
    <row r="287" spans="2:8" ht="20.25" x14ac:dyDescent="0.25">
      <c r="B287" s="10"/>
      <c r="C287" s="92"/>
      <c r="D287" s="94" t="s">
        <v>45</v>
      </c>
      <c r="E287" s="94"/>
      <c r="F287" s="94"/>
      <c r="G287" s="94"/>
      <c r="H287" s="57"/>
    </row>
    <row r="288" spans="2:8" ht="20.25" x14ac:dyDescent="0.25">
      <c r="B288" s="10"/>
      <c r="C288" s="93"/>
      <c r="D288" s="94" t="s">
        <v>65</v>
      </c>
      <c r="E288" s="94"/>
      <c r="F288" s="94"/>
      <c r="G288" s="94"/>
      <c r="H288" s="57"/>
    </row>
    <row r="289" spans="2:8" x14ac:dyDescent="0.25">
      <c r="C289" s="47" t="s">
        <v>12</v>
      </c>
      <c r="D289" s="48">
        <v>2.7</v>
      </c>
      <c r="E289" s="49"/>
      <c r="F289" s="10"/>
    </row>
    <row r="290" spans="2:8" x14ac:dyDescent="0.25">
      <c r="C290" s="1" t="s">
        <v>9</v>
      </c>
      <c r="D290" s="43">
        <v>331</v>
      </c>
      <c r="E290" s="95" t="s">
        <v>16</v>
      </c>
      <c r="F290" s="96"/>
      <c r="G290" s="99">
        <f>D291/D290</f>
        <v>34.042960725075524</v>
      </c>
    </row>
    <row r="291" spans="2:8" x14ac:dyDescent="0.25">
      <c r="C291" s="1" t="s">
        <v>10</v>
      </c>
      <c r="D291" s="43">
        <v>11268.22</v>
      </c>
      <c r="E291" s="97"/>
      <c r="F291" s="98"/>
      <c r="G291" s="100"/>
    </row>
    <row r="292" spans="2:8" x14ac:dyDescent="0.25">
      <c r="C292" s="53"/>
      <c r="D292" s="54"/>
      <c r="E292" s="55"/>
    </row>
    <row r="293" spans="2:8" x14ac:dyDescent="0.3">
      <c r="C293" s="52" t="s">
        <v>7</v>
      </c>
      <c r="D293" s="50" t="s">
        <v>66</v>
      </c>
      <c r="E293" s="58"/>
    </row>
    <row r="294" spans="2:8" x14ac:dyDescent="0.3">
      <c r="C294" s="52" t="s">
        <v>11</v>
      </c>
      <c r="D294" s="50">
        <v>70</v>
      </c>
      <c r="E294" s="58"/>
    </row>
    <row r="295" spans="2:8" x14ac:dyDescent="0.3">
      <c r="C295" s="52" t="s">
        <v>13</v>
      </c>
      <c r="D295" s="51" t="s">
        <v>34</v>
      </c>
      <c r="E295" s="58"/>
    </row>
    <row r="296" spans="2:8" ht="24" thickBot="1" x14ac:dyDescent="0.3">
      <c r="C296" s="59"/>
      <c r="D296" s="59"/>
    </row>
    <row r="297" spans="2:8" ht="48" thickBot="1" x14ac:dyDescent="0.3">
      <c r="B297" s="101" t="s">
        <v>17</v>
      </c>
      <c r="C297" s="102"/>
      <c r="D297" s="23" t="s">
        <v>20</v>
      </c>
      <c r="E297" s="103" t="s">
        <v>22</v>
      </c>
      <c r="F297" s="104"/>
      <c r="G297" s="2" t="s">
        <v>21</v>
      </c>
    </row>
    <row r="298" spans="2:8" ht="24" thickBot="1" x14ac:dyDescent="0.3">
      <c r="B298" s="105" t="s">
        <v>36</v>
      </c>
      <c r="C298" s="106"/>
      <c r="D298" s="32">
        <v>147.63</v>
      </c>
      <c r="E298" s="33">
        <v>2.7</v>
      </c>
      <c r="F298" s="18" t="s">
        <v>25</v>
      </c>
      <c r="G298" s="26">
        <f t="shared" ref="G298:G305" si="10">D298*E298</f>
        <v>398.601</v>
      </c>
      <c r="H298" s="107"/>
    </row>
    <row r="299" spans="2:8" x14ac:dyDescent="0.25">
      <c r="B299" s="108" t="s">
        <v>18</v>
      </c>
      <c r="C299" s="109"/>
      <c r="D299" s="69">
        <v>70.41</v>
      </c>
      <c r="E299" s="67">
        <v>1.1000000000000001</v>
      </c>
      <c r="F299" s="19" t="s">
        <v>26</v>
      </c>
      <c r="G299" s="27">
        <f t="shared" si="10"/>
        <v>77.451000000000008</v>
      </c>
      <c r="H299" s="107"/>
    </row>
    <row r="300" spans="2:8" ht="24" thickBot="1" x14ac:dyDescent="0.3">
      <c r="B300" s="110" t="s">
        <v>19</v>
      </c>
      <c r="C300" s="111"/>
      <c r="D300" s="70">
        <v>222.31</v>
      </c>
      <c r="E300" s="68">
        <v>1.1000000000000001</v>
      </c>
      <c r="F300" s="20" t="s">
        <v>26</v>
      </c>
      <c r="G300" s="28">
        <f t="shared" si="10"/>
        <v>244.54100000000003</v>
      </c>
      <c r="H300" s="107"/>
    </row>
    <row r="301" spans="2:8" ht="24" thickBot="1" x14ac:dyDescent="0.3">
      <c r="B301" s="112" t="s">
        <v>28</v>
      </c>
      <c r="C301" s="113"/>
      <c r="D301" s="37"/>
      <c r="E301" s="38"/>
      <c r="F301" s="24" t="s">
        <v>25</v>
      </c>
      <c r="G301" s="29">
        <f t="shared" si="10"/>
        <v>0</v>
      </c>
      <c r="H301" s="107"/>
    </row>
    <row r="302" spans="2:8" x14ac:dyDescent="0.25">
      <c r="B302" s="108" t="s">
        <v>33</v>
      </c>
      <c r="C302" s="109"/>
      <c r="D302" s="34">
        <v>665.33</v>
      </c>
      <c r="E302" s="35">
        <v>2.7</v>
      </c>
      <c r="F302" s="19" t="s">
        <v>25</v>
      </c>
      <c r="G302" s="27">
        <f t="shared" si="10"/>
        <v>1796.3910000000003</v>
      </c>
      <c r="H302" s="107"/>
    </row>
    <row r="303" spans="2:8" x14ac:dyDescent="0.25">
      <c r="B303" s="114" t="s">
        <v>27</v>
      </c>
      <c r="C303" s="115"/>
      <c r="D303" s="39"/>
      <c r="E303" s="40"/>
      <c r="F303" s="21" t="s">
        <v>25</v>
      </c>
      <c r="G303" s="30">
        <f t="shared" si="10"/>
        <v>0</v>
      </c>
      <c r="H303" s="107"/>
    </row>
    <row r="304" spans="2:8" x14ac:dyDescent="0.25">
      <c r="B304" s="114" t="s">
        <v>29</v>
      </c>
      <c r="C304" s="115"/>
      <c r="D304" s="41">
        <v>2425.1</v>
      </c>
      <c r="E304" s="42">
        <v>2.7</v>
      </c>
      <c r="F304" s="21" t="s">
        <v>25</v>
      </c>
      <c r="G304" s="30">
        <f t="shared" si="10"/>
        <v>6547.77</v>
      </c>
      <c r="H304" s="107"/>
    </row>
    <row r="305" spans="2:8" x14ac:dyDescent="0.25">
      <c r="B305" s="114" t="s">
        <v>30</v>
      </c>
      <c r="C305" s="115"/>
      <c r="D305" s="41">
        <v>1718.79</v>
      </c>
      <c r="E305" s="42">
        <v>2.7</v>
      </c>
      <c r="F305" s="21" t="s">
        <v>25</v>
      </c>
      <c r="G305" s="30">
        <f t="shared" si="10"/>
        <v>4640.7330000000002</v>
      </c>
      <c r="H305" s="107"/>
    </row>
    <row r="306" spans="2:8" x14ac:dyDescent="0.25">
      <c r="B306" s="114" t="s">
        <v>32</v>
      </c>
      <c r="C306" s="115"/>
      <c r="D306" s="41">
        <v>473.91</v>
      </c>
      <c r="E306" s="42">
        <v>2.7</v>
      </c>
      <c r="F306" s="21" t="s">
        <v>25</v>
      </c>
      <c r="G306" s="30">
        <f>D306*E306</f>
        <v>1279.5570000000002</v>
      </c>
      <c r="H306" s="107"/>
    </row>
    <row r="307" spans="2:8" ht="24" thickBot="1" x14ac:dyDescent="0.3">
      <c r="B307" s="110" t="s">
        <v>31</v>
      </c>
      <c r="C307" s="111"/>
      <c r="D307" s="70">
        <v>320.5</v>
      </c>
      <c r="E307" s="68">
        <v>10.8</v>
      </c>
      <c r="F307" s="20" t="s">
        <v>25</v>
      </c>
      <c r="G307" s="31">
        <f>D307*E307</f>
        <v>3461.4</v>
      </c>
      <c r="H307" s="107"/>
    </row>
    <row r="308" spans="2:8" x14ac:dyDescent="0.25">
      <c r="C308" s="3"/>
      <c r="D308" s="3"/>
      <c r="E308" s="4"/>
      <c r="F308" s="4"/>
      <c r="H308" s="62"/>
    </row>
    <row r="309" spans="2:8" ht="25.5" x14ac:dyDescent="0.25">
      <c r="C309" s="14" t="s">
        <v>14</v>
      </c>
      <c r="D309" s="6"/>
    </row>
    <row r="310" spans="2:8" ht="18.75" x14ac:dyDescent="0.25">
      <c r="C310" s="86" t="s">
        <v>6</v>
      </c>
      <c r="D310" s="72" t="s">
        <v>0</v>
      </c>
      <c r="E310" s="9">
        <f>ROUND((G298+D291)/D291,2)</f>
        <v>1.04</v>
      </c>
      <c r="F310" s="9"/>
      <c r="G310" s="10"/>
      <c r="H310" s="7"/>
    </row>
    <row r="311" spans="2:8" x14ac:dyDescent="0.25">
      <c r="C311" s="86"/>
      <c r="D311" s="72" t="s">
        <v>1</v>
      </c>
      <c r="E311" s="9">
        <f>ROUND((G299+G300+D291)/D291,2)</f>
        <v>1.03</v>
      </c>
      <c r="F311" s="9"/>
      <c r="G311" s="11"/>
      <c r="H311" s="65"/>
    </row>
    <row r="312" spans="2:8" x14ac:dyDescent="0.25">
      <c r="C312" s="86"/>
      <c r="D312" s="72" t="s">
        <v>2</v>
      </c>
      <c r="E312" s="9">
        <f>ROUND((G301+D291)/D291,2)</f>
        <v>1</v>
      </c>
      <c r="F312" s="12"/>
      <c r="G312" s="11"/>
    </row>
    <row r="313" spans="2:8" x14ac:dyDescent="0.25">
      <c r="C313" s="86"/>
      <c r="D313" s="13" t="s">
        <v>3</v>
      </c>
      <c r="E313" s="44">
        <f>ROUND((SUM(G302:G307)+D291)/D291,2)</f>
        <v>2.57</v>
      </c>
      <c r="F313" s="10"/>
      <c r="G313" s="11"/>
    </row>
    <row r="314" spans="2:8" ht="25.5" x14ac:dyDescent="0.25">
      <c r="D314" s="45" t="s">
        <v>4</v>
      </c>
      <c r="E314" s="46">
        <f>SUM(E310:E313)-IF(D295="сплошная",3,2)</f>
        <v>2.6400000000000006</v>
      </c>
      <c r="F314" s="25"/>
    </row>
    <row r="315" spans="2:8" x14ac:dyDescent="0.25">
      <c r="E315" s="15"/>
    </row>
    <row r="316" spans="2:8" ht="25.5" x14ac:dyDescent="0.35">
      <c r="B316" s="22"/>
      <c r="C316" s="16" t="s">
        <v>23</v>
      </c>
      <c r="D316" s="87">
        <f>E314*D291</f>
        <v>29748.100800000004</v>
      </c>
      <c r="E316" s="87"/>
    </row>
    <row r="317" spans="2:8" ht="18.75" x14ac:dyDescent="0.3">
      <c r="C317" s="17" t="s">
        <v>8</v>
      </c>
      <c r="D317" s="88">
        <f>D316/D290</f>
        <v>89.873416314199403</v>
      </c>
      <c r="E317" s="88"/>
      <c r="G317" s="7"/>
      <c r="H317" s="66"/>
    </row>
    <row r="330" spans="2:8" ht="60.75" x14ac:dyDescent="0.8">
      <c r="B330" s="89" t="s">
        <v>51</v>
      </c>
      <c r="C330" s="89"/>
      <c r="D330" s="89"/>
      <c r="E330" s="89"/>
      <c r="F330" s="89"/>
      <c r="G330" s="89"/>
      <c r="H330" s="89"/>
    </row>
    <row r="331" spans="2:8" ht="46.5" customHeight="1" x14ac:dyDescent="0.25">
      <c r="B331" s="90" t="s">
        <v>37</v>
      </c>
      <c r="C331" s="90"/>
      <c r="D331" s="90"/>
      <c r="E331" s="90"/>
      <c r="F331" s="90"/>
      <c r="G331" s="90"/>
    </row>
    <row r="332" spans="2:8" x14ac:dyDescent="0.25">
      <c r="C332" s="71"/>
      <c r="G332" s="7"/>
    </row>
    <row r="333" spans="2:8" ht="25.5" x14ac:dyDescent="0.25">
      <c r="C333" s="14" t="s">
        <v>5</v>
      </c>
      <c r="D333" s="6"/>
    </row>
    <row r="334" spans="2:8" ht="20.25" customHeight="1" x14ac:dyDescent="0.25">
      <c r="B334" s="10"/>
      <c r="C334" s="91" t="s">
        <v>15</v>
      </c>
      <c r="D334" s="94" t="s">
        <v>43</v>
      </c>
      <c r="E334" s="94"/>
      <c r="F334" s="94"/>
      <c r="G334" s="94"/>
      <c r="H334" s="57"/>
    </row>
    <row r="335" spans="2:8" ht="20.25" x14ac:dyDescent="0.25">
      <c r="B335" s="10"/>
      <c r="C335" s="92"/>
      <c r="D335" s="94" t="s">
        <v>45</v>
      </c>
      <c r="E335" s="94"/>
      <c r="F335" s="94"/>
      <c r="G335" s="94"/>
      <c r="H335" s="57"/>
    </row>
    <row r="336" spans="2:8" ht="20.25" x14ac:dyDescent="0.25">
      <c r="B336" s="10"/>
      <c r="C336" s="93"/>
      <c r="D336" s="94" t="s">
        <v>67</v>
      </c>
      <c r="E336" s="94"/>
      <c r="F336" s="94"/>
      <c r="G336" s="94"/>
      <c r="H336" s="57"/>
    </row>
    <row r="337" spans="2:8" x14ac:dyDescent="0.25">
      <c r="C337" s="47" t="s">
        <v>12</v>
      </c>
      <c r="D337" s="48">
        <v>3.5</v>
      </c>
      <c r="E337" s="49"/>
      <c r="F337" s="10"/>
    </row>
    <row r="338" spans="2:8" x14ac:dyDescent="0.25">
      <c r="C338" s="1" t="s">
        <v>9</v>
      </c>
      <c r="D338" s="43">
        <v>428</v>
      </c>
      <c r="E338" s="95" t="s">
        <v>16</v>
      </c>
      <c r="F338" s="96"/>
      <c r="G338" s="99">
        <f>D339/D338</f>
        <v>38.990817757009346</v>
      </c>
    </row>
    <row r="339" spans="2:8" x14ac:dyDescent="0.25">
      <c r="C339" s="1" t="s">
        <v>10</v>
      </c>
      <c r="D339" s="43">
        <v>16688.07</v>
      </c>
      <c r="E339" s="97"/>
      <c r="F339" s="98"/>
      <c r="G339" s="100"/>
    </row>
    <row r="340" spans="2:8" x14ac:dyDescent="0.25">
      <c r="C340" s="53"/>
      <c r="D340" s="54"/>
      <c r="E340" s="55"/>
    </row>
    <row r="341" spans="2:8" x14ac:dyDescent="0.3">
      <c r="C341" s="52" t="s">
        <v>7</v>
      </c>
      <c r="D341" s="50" t="s">
        <v>66</v>
      </c>
      <c r="E341" s="58"/>
    </row>
    <row r="342" spans="2:8" x14ac:dyDescent="0.3">
      <c r="C342" s="52" t="s">
        <v>11</v>
      </c>
      <c r="D342" s="50">
        <v>70</v>
      </c>
      <c r="E342" s="58"/>
    </row>
    <row r="343" spans="2:8" x14ac:dyDescent="0.3">
      <c r="C343" s="52" t="s">
        <v>13</v>
      </c>
      <c r="D343" s="51" t="s">
        <v>34</v>
      </c>
      <c r="E343" s="58"/>
    </row>
    <row r="344" spans="2:8" ht="24" thickBot="1" x14ac:dyDescent="0.3">
      <c r="C344" s="59"/>
      <c r="D344" s="59"/>
    </row>
    <row r="345" spans="2:8" ht="48" thickBot="1" x14ac:dyDescent="0.3">
      <c r="B345" s="101" t="s">
        <v>17</v>
      </c>
      <c r="C345" s="102"/>
      <c r="D345" s="23" t="s">
        <v>20</v>
      </c>
      <c r="E345" s="103" t="s">
        <v>22</v>
      </c>
      <c r="F345" s="104"/>
      <c r="G345" s="2" t="s">
        <v>21</v>
      </c>
    </row>
    <row r="346" spans="2:8" ht="24" thickBot="1" x14ac:dyDescent="0.3">
      <c r="B346" s="105" t="s">
        <v>36</v>
      </c>
      <c r="C346" s="106"/>
      <c r="D346" s="32">
        <v>147.63</v>
      </c>
      <c r="E346" s="33">
        <v>3.5</v>
      </c>
      <c r="F346" s="18" t="s">
        <v>25</v>
      </c>
      <c r="G346" s="26">
        <f t="shared" ref="G346:G353" si="11">D346*E346</f>
        <v>516.70499999999993</v>
      </c>
      <c r="H346" s="107"/>
    </row>
    <row r="347" spans="2:8" x14ac:dyDescent="0.25">
      <c r="B347" s="108" t="s">
        <v>18</v>
      </c>
      <c r="C347" s="109"/>
      <c r="D347" s="69">
        <v>70.41</v>
      </c>
      <c r="E347" s="67">
        <v>1.3</v>
      </c>
      <c r="F347" s="19" t="s">
        <v>26</v>
      </c>
      <c r="G347" s="27">
        <f t="shared" si="11"/>
        <v>91.533000000000001</v>
      </c>
      <c r="H347" s="107"/>
    </row>
    <row r="348" spans="2:8" ht="24" thickBot="1" x14ac:dyDescent="0.3">
      <c r="B348" s="110" t="s">
        <v>19</v>
      </c>
      <c r="C348" s="111"/>
      <c r="D348" s="70">
        <v>222.31</v>
      </c>
      <c r="E348" s="68">
        <v>1.3</v>
      </c>
      <c r="F348" s="20" t="s">
        <v>26</v>
      </c>
      <c r="G348" s="28">
        <f t="shared" si="11"/>
        <v>289.00299999999999</v>
      </c>
      <c r="H348" s="107"/>
    </row>
    <row r="349" spans="2:8" ht="24" thickBot="1" x14ac:dyDescent="0.3">
      <c r="B349" s="112" t="s">
        <v>28</v>
      </c>
      <c r="C349" s="113"/>
      <c r="D349" s="37"/>
      <c r="E349" s="38"/>
      <c r="F349" s="24" t="s">
        <v>25</v>
      </c>
      <c r="G349" s="29">
        <f t="shared" si="11"/>
        <v>0</v>
      </c>
      <c r="H349" s="107"/>
    </row>
    <row r="350" spans="2:8" x14ac:dyDescent="0.25">
      <c r="B350" s="108" t="s">
        <v>33</v>
      </c>
      <c r="C350" s="109"/>
      <c r="D350" s="34">
        <v>665.33</v>
      </c>
      <c r="E350" s="35">
        <v>3.5</v>
      </c>
      <c r="F350" s="19" t="s">
        <v>25</v>
      </c>
      <c r="G350" s="27">
        <f t="shared" si="11"/>
        <v>2328.6550000000002</v>
      </c>
      <c r="H350" s="107"/>
    </row>
    <row r="351" spans="2:8" x14ac:dyDescent="0.25">
      <c r="B351" s="114" t="s">
        <v>27</v>
      </c>
      <c r="C351" s="115"/>
      <c r="D351" s="39"/>
      <c r="E351" s="40"/>
      <c r="F351" s="21" t="s">
        <v>25</v>
      </c>
      <c r="G351" s="30">
        <f t="shared" si="11"/>
        <v>0</v>
      </c>
      <c r="H351" s="107"/>
    </row>
    <row r="352" spans="2:8" x14ac:dyDescent="0.25">
      <c r="B352" s="114" t="s">
        <v>29</v>
      </c>
      <c r="C352" s="115"/>
      <c r="D352" s="41">
        <v>2425.1</v>
      </c>
      <c r="E352" s="42">
        <v>3.5</v>
      </c>
      <c r="F352" s="21" t="s">
        <v>25</v>
      </c>
      <c r="G352" s="30">
        <f t="shared" si="11"/>
        <v>8487.85</v>
      </c>
      <c r="H352" s="107"/>
    </row>
    <row r="353" spans="2:8" x14ac:dyDescent="0.25">
      <c r="B353" s="114" t="s">
        <v>30</v>
      </c>
      <c r="C353" s="115"/>
      <c r="D353" s="41">
        <v>1718.79</v>
      </c>
      <c r="E353" s="42">
        <v>3.5</v>
      </c>
      <c r="F353" s="21" t="s">
        <v>25</v>
      </c>
      <c r="G353" s="30">
        <f t="shared" si="11"/>
        <v>6015.7649999999994</v>
      </c>
      <c r="H353" s="107"/>
    </row>
    <row r="354" spans="2:8" x14ac:dyDescent="0.25">
      <c r="B354" s="114" t="s">
        <v>32</v>
      </c>
      <c r="C354" s="115"/>
      <c r="D354" s="41">
        <v>473.91</v>
      </c>
      <c r="E354" s="42">
        <v>3.5</v>
      </c>
      <c r="F354" s="21" t="s">
        <v>25</v>
      </c>
      <c r="G354" s="30">
        <f>D354*E354</f>
        <v>1658.6850000000002</v>
      </c>
      <c r="H354" s="107"/>
    </row>
    <row r="355" spans="2:8" ht="24" thickBot="1" x14ac:dyDescent="0.3">
      <c r="B355" s="110" t="s">
        <v>31</v>
      </c>
      <c r="C355" s="111"/>
      <c r="D355" s="70">
        <v>320.5</v>
      </c>
      <c r="E355" s="68">
        <v>14</v>
      </c>
      <c r="F355" s="20" t="s">
        <v>25</v>
      </c>
      <c r="G355" s="31">
        <f>D355*E355</f>
        <v>4487</v>
      </c>
      <c r="H355" s="107"/>
    </row>
    <row r="356" spans="2:8" x14ac:dyDescent="0.25">
      <c r="C356" s="3"/>
      <c r="D356" s="3"/>
      <c r="E356" s="4"/>
      <c r="F356" s="4"/>
      <c r="H356" s="62"/>
    </row>
    <row r="357" spans="2:8" ht="25.5" x14ac:dyDescent="0.25">
      <c r="C357" s="14" t="s">
        <v>14</v>
      </c>
      <c r="D357" s="6"/>
    </row>
    <row r="358" spans="2:8" ht="18.75" x14ac:dyDescent="0.25">
      <c r="C358" s="86" t="s">
        <v>6</v>
      </c>
      <c r="D358" s="72" t="s">
        <v>0</v>
      </c>
      <c r="E358" s="9">
        <f>ROUND((G346+D339)/D339,2)</f>
        <v>1.03</v>
      </c>
      <c r="F358" s="9"/>
      <c r="G358" s="10"/>
      <c r="H358" s="7"/>
    </row>
    <row r="359" spans="2:8" x14ac:dyDescent="0.25">
      <c r="C359" s="86"/>
      <c r="D359" s="72" t="s">
        <v>1</v>
      </c>
      <c r="E359" s="9">
        <f>ROUND((G347+G348+D339)/D339,2)</f>
        <v>1.02</v>
      </c>
      <c r="F359" s="9"/>
      <c r="G359" s="11"/>
      <c r="H359" s="65"/>
    </row>
    <row r="360" spans="2:8" x14ac:dyDescent="0.25">
      <c r="C360" s="86"/>
      <c r="D360" s="72" t="s">
        <v>2</v>
      </c>
      <c r="E360" s="9">
        <f>ROUND((G349+D339)/D339,2)</f>
        <v>1</v>
      </c>
      <c r="F360" s="12"/>
      <c r="G360" s="11"/>
    </row>
    <row r="361" spans="2:8" x14ac:dyDescent="0.25">
      <c r="C361" s="86"/>
      <c r="D361" s="13" t="s">
        <v>3</v>
      </c>
      <c r="E361" s="44">
        <f>ROUND((SUM(G350:G355)+D339)/D339,2)</f>
        <v>2.38</v>
      </c>
      <c r="F361" s="10"/>
      <c r="G361" s="11"/>
    </row>
    <row r="362" spans="2:8" ht="25.5" x14ac:dyDescent="0.25">
      <c r="D362" s="45" t="s">
        <v>4</v>
      </c>
      <c r="E362" s="46">
        <f>SUM(E358:E361)-IF(D343="сплошная",3,2)</f>
        <v>2.4299999999999997</v>
      </c>
      <c r="F362" s="25"/>
    </row>
    <row r="363" spans="2:8" x14ac:dyDescent="0.25">
      <c r="E363" s="15"/>
    </row>
    <row r="364" spans="2:8" ht="25.5" x14ac:dyDescent="0.35">
      <c r="B364" s="22"/>
      <c r="C364" s="16" t="s">
        <v>23</v>
      </c>
      <c r="D364" s="87">
        <f>E362*D339</f>
        <v>40552.010099999992</v>
      </c>
      <c r="E364" s="87"/>
    </row>
    <row r="365" spans="2:8" ht="18.75" x14ac:dyDescent="0.3">
      <c r="C365" s="17" t="s">
        <v>8</v>
      </c>
      <c r="D365" s="88">
        <f>D364/D338</f>
        <v>94.747687149532695</v>
      </c>
      <c r="E365" s="88"/>
      <c r="G365" s="7"/>
      <c r="H365" s="66"/>
    </row>
    <row r="377" spans="2:8" ht="60.75" x14ac:dyDescent="0.8">
      <c r="B377" s="89" t="s">
        <v>52</v>
      </c>
      <c r="C377" s="89"/>
      <c r="D377" s="89"/>
      <c r="E377" s="89"/>
      <c r="F377" s="89"/>
      <c r="G377" s="89"/>
      <c r="H377" s="89"/>
    </row>
    <row r="378" spans="2:8" ht="46.5" customHeight="1" x14ac:dyDescent="0.25">
      <c r="B378" s="90" t="s">
        <v>37</v>
      </c>
      <c r="C378" s="90"/>
      <c r="D378" s="90"/>
      <c r="E378" s="90"/>
      <c r="F378" s="90"/>
      <c r="G378" s="90"/>
    </row>
    <row r="379" spans="2:8" x14ac:dyDescent="0.25">
      <c r="C379" s="71"/>
      <c r="G379" s="7"/>
    </row>
    <row r="380" spans="2:8" ht="25.5" x14ac:dyDescent="0.25">
      <c r="C380" s="14" t="s">
        <v>5</v>
      </c>
      <c r="D380" s="6"/>
    </row>
    <row r="381" spans="2:8" ht="20.25" customHeight="1" x14ac:dyDescent="0.25">
      <c r="B381" s="10"/>
      <c r="C381" s="91" t="s">
        <v>15</v>
      </c>
      <c r="D381" s="94" t="s">
        <v>43</v>
      </c>
      <c r="E381" s="94"/>
      <c r="F381" s="94"/>
      <c r="G381" s="94"/>
      <c r="H381" s="57"/>
    </row>
    <row r="382" spans="2:8" ht="20.25" x14ac:dyDescent="0.25">
      <c r="B382" s="10"/>
      <c r="C382" s="92"/>
      <c r="D382" s="94" t="s">
        <v>45</v>
      </c>
      <c r="E382" s="94"/>
      <c r="F382" s="94"/>
      <c r="G382" s="94"/>
      <c r="H382" s="57"/>
    </row>
    <row r="383" spans="2:8" ht="20.25" x14ac:dyDescent="0.25">
      <c r="B383" s="10"/>
      <c r="C383" s="93"/>
      <c r="D383" s="94" t="s">
        <v>68</v>
      </c>
      <c r="E383" s="94"/>
      <c r="F383" s="94"/>
      <c r="G383" s="94"/>
      <c r="H383" s="57"/>
    </row>
    <row r="384" spans="2:8" x14ac:dyDescent="0.25">
      <c r="C384" s="47" t="s">
        <v>12</v>
      </c>
      <c r="D384" s="48">
        <v>5.3</v>
      </c>
      <c r="E384" s="49"/>
      <c r="F384" s="10"/>
    </row>
    <row r="385" spans="2:8" x14ac:dyDescent="0.25">
      <c r="C385" s="1" t="s">
        <v>9</v>
      </c>
      <c r="D385" s="43">
        <v>630</v>
      </c>
      <c r="E385" s="95" t="s">
        <v>16</v>
      </c>
      <c r="F385" s="96"/>
      <c r="G385" s="99">
        <f>D386/D385</f>
        <v>57.370174603174604</v>
      </c>
    </row>
    <row r="386" spans="2:8" x14ac:dyDescent="0.25">
      <c r="C386" s="1" t="s">
        <v>10</v>
      </c>
      <c r="D386" s="43">
        <v>36143.21</v>
      </c>
      <c r="E386" s="97"/>
      <c r="F386" s="98"/>
      <c r="G386" s="100"/>
    </row>
    <row r="387" spans="2:8" x14ac:dyDescent="0.25">
      <c r="C387" s="53"/>
      <c r="D387" s="54"/>
      <c r="E387" s="55"/>
    </row>
    <row r="388" spans="2:8" x14ac:dyDescent="0.3">
      <c r="C388" s="52" t="s">
        <v>7</v>
      </c>
      <c r="D388" s="50" t="s">
        <v>47</v>
      </c>
      <c r="E388" s="58"/>
    </row>
    <row r="389" spans="2:8" x14ac:dyDescent="0.3">
      <c r="C389" s="52" t="s">
        <v>11</v>
      </c>
      <c r="D389" s="50">
        <v>75</v>
      </c>
      <c r="E389" s="58"/>
    </row>
    <row r="390" spans="2:8" x14ac:dyDescent="0.3">
      <c r="C390" s="52" t="s">
        <v>13</v>
      </c>
      <c r="D390" s="51" t="s">
        <v>34</v>
      </c>
      <c r="E390" s="58"/>
    </row>
    <row r="391" spans="2:8" ht="24" thickBot="1" x14ac:dyDescent="0.3">
      <c r="C391" s="59"/>
      <c r="D391" s="59"/>
    </row>
    <row r="392" spans="2:8" ht="48" thickBot="1" x14ac:dyDescent="0.3">
      <c r="B392" s="101" t="s">
        <v>17</v>
      </c>
      <c r="C392" s="102"/>
      <c r="D392" s="23" t="s">
        <v>20</v>
      </c>
      <c r="E392" s="103" t="s">
        <v>22</v>
      </c>
      <c r="F392" s="104"/>
      <c r="G392" s="2" t="s">
        <v>21</v>
      </c>
    </row>
    <row r="393" spans="2:8" ht="24" thickBot="1" x14ac:dyDescent="0.3">
      <c r="B393" s="105" t="s">
        <v>36</v>
      </c>
      <c r="C393" s="106"/>
      <c r="D393" s="32">
        <v>147.63</v>
      </c>
      <c r="E393" s="33">
        <v>5.3</v>
      </c>
      <c r="F393" s="18" t="s">
        <v>25</v>
      </c>
      <c r="G393" s="26">
        <f t="shared" ref="G393:G400" si="12">D393*E393</f>
        <v>782.43899999999996</v>
      </c>
      <c r="H393" s="107"/>
    </row>
    <row r="394" spans="2:8" x14ac:dyDescent="0.25">
      <c r="B394" s="108" t="s">
        <v>18</v>
      </c>
      <c r="C394" s="109"/>
      <c r="D394" s="69">
        <v>70.41</v>
      </c>
      <c r="E394" s="67">
        <v>1.4</v>
      </c>
      <c r="F394" s="19" t="s">
        <v>26</v>
      </c>
      <c r="G394" s="27">
        <f t="shared" si="12"/>
        <v>98.573999999999984</v>
      </c>
      <c r="H394" s="107"/>
    </row>
    <row r="395" spans="2:8" ht="24" thickBot="1" x14ac:dyDescent="0.3">
      <c r="B395" s="110" t="s">
        <v>19</v>
      </c>
      <c r="C395" s="111"/>
      <c r="D395" s="70">
        <v>222.31</v>
      </c>
      <c r="E395" s="68">
        <v>1.4</v>
      </c>
      <c r="F395" s="20" t="s">
        <v>26</v>
      </c>
      <c r="G395" s="28">
        <f t="shared" si="12"/>
        <v>311.23399999999998</v>
      </c>
      <c r="H395" s="107"/>
    </row>
    <row r="396" spans="2:8" ht="24" thickBot="1" x14ac:dyDescent="0.3">
      <c r="B396" s="112" t="s">
        <v>28</v>
      </c>
      <c r="C396" s="113"/>
      <c r="D396" s="37"/>
      <c r="E396" s="38"/>
      <c r="F396" s="24" t="s">
        <v>25</v>
      </c>
      <c r="G396" s="29">
        <f t="shared" si="12"/>
        <v>0</v>
      </c>
      <c r="H396" s="107"/>
    </row>
    <row r="397" spans="2:8" x14ac:dyDescent="0.25">
      <c r="B397" s="108" t="s">
        <v>33</v>
      </c>
      <c r="C397" s="109"/>
      <c r="D397" s="34">
        <v>665.33</v>
      </c>
      <c r="E397" s="35">
        <v>5.3</v>
      </c>
      <c r="F397" s="19" t="s">
        <v>25</v>
      </c>
      <c r="G397" s="27">
        <f t="shared" si="12"/>
        <v>3526.2490000000003</v>
      </c>
      <c r="H397" s="107"/>
    </row>
    <row r="398" spans="2:8" x14ac:dyDescent="0.25">
      <c r="B398" s="114" t="s">
        <v>27</v>
      </c>
      <c r="C398" s="115"/>
      <c r="D398" s="39"/>
      <c r="E398" s="40"/>
      <c r="F398" s="21" t="s">
        <v>25</v>
      </c>
      <c r="G398" s="30">
        <f t="shared" si="12"/>
        <v>0</v>
      </c>
      <c r="H398" s="107"/>
    </row>
    <row r="399" spans="2:8" x14ac:dyDescent="0.25">
      <c r="B399" s="114" t="s">
        <v>29</v>
      </c>
      <c r="C399" s="115"/>
      <c r="D399" s="41">
        <v>2425.1</v>
      </c>
      <c r="E399" s="42">
        <v>5.3</v>
      </c>
      <c r="F399" s="21" t="s">
        <v>25</v>
      </c>
      <c r="G399" s="30">
        <f t="shared" si="12"/>
        <v>12853.029999999999</v>
      </c>
      <c r="H399" s="107"/>
    </row>
    <row r="400" spans="2:8" x14ac:dyDescent="0.25">
      <c r="B400" s="114" t="s">
        <v>30</v>
      </c>
      <c r="C400" s="115"/>
      <c r="D400" s="41">
        <v>1718.79</v>
      </c>
      <c r="E400" s="42">
        <v>5.3</v>
      </c>
      <c r="F400" s="21" t="s">
        <v>25</v>
      </c>
      <c r="G400" s="30">
        <f t="shared" si="12"/>
        <v>9109.5869999999995</v>
      </c>
      <c r="H400" s="107"/>
    </row>
    <row r="401" spans="2:8" x14ac:dyDescent="0.25">
      <c r="B401" s="114" t="s">
        <v>32</v>
      </c>
      <c r="C401" s="115"/>
      <c r="D401" s="41">
        <v>473.91</v>
      </c>
      <c r="E401" s="42">
        <v>5.3</v>
      </c>
      <c r="F401" s="21" t="s">
        <v>25</v>
      </c>
      <c r="G401" s="30">
        <f>D401*E401</f>
        <v>2511.723</v>
      </c>
      <c r="H401" s="107"/>
    </row>
    <row r="402" spans="2:8" ht="24" thickBot="1" x14ac:dyDescent="0.3">
      <c r="B402" s="110" t="s">
        <v>31</v>
      </c>
      <c r="C402" s="111"/>
      <c r="D402" s="70">
        <v>320.5</v>
      </c>
      <c r="E402" s="68">
        <v>21.2</v>
      </c>
      <c r="F402" s="20" t="s">
        <v>25</v>
      </c>
      <c r="G402" s="31">
        <f>D402*E402</f>
        <v>6794.5999999999995</v>
      </c>
      <c r="H402" s="107"/>
    </row>
    <row r="403" spans="2:8" x14ac:dyDescent="0.25">
      <c r="C403" s="3"/>
      <c r="D403" s="3"/>
      <c r="E403" s="4"/>
      <c r="F403" s="4"/>
      <c r="H403" s="62"/>
    </row>
    <row r="404" spans="2:8" ht="25.5" x14ac:dyDescent="0.25">
      <c r="C404" s="14" t="s">
        <v>14</v>
      </c>
      <c r="D404" s="6"/>
    </row>
    <row r="405" spans="2:8" ht="18.75" x14ac:dyDescent="0.25">
      <c r="C405" s="86" t="s">
        <v>6</v>
      </c>
      <c r="D405" s="72" t="s">
        <v>0</v>
      </c>
      <c r="E405" s="9">
        <f>ROUND((G393+D386)/D386,2)</f>
        <v>1.02</v>
      </c>
      <c r="F405" s="9"/>
      <c r="G405" s="10"/>
      <c r="H405" s="7"/>
    </row>
    <row r="406" spans="2:8" x14ac:dyDescent="0.25">
      <c r="C406" s="86"/>
      <c r="D406" s="72" t="s">
        <v>1</v>
      </c>
      <c r="E406" s="9">
        <f>ROUND((G394+G395+D386)/D386,2)</f>
        <v>1.01</v>
      </c>
      <c r="F406" s="9"/>
      <c r="G406" s="11"/>
      <c r="H406" s="65"/>
    </row>
    <row r="407" spans="2:8" x14ac:dyDescent="0.25">
      <c r="C407" s="86"/>
      <c r="D407" s="72" t="s">
        <v>2</v>
      </c>
      <c r="E407" s="9">
        <f>ROUND((G396+D386)/D386,2)</f>
        <v>1</v>
      </c>
      <c r="F407" s="12"/>
      <c r="G407" s="11"/>
    </row>
    <row r="408" spans="2:8" x14ac:dyDescent="0.25">
      <c r="C408" s="86"/>
      <c r="D408" s="13" t="s">
        <v>3</v>
      </c>
      <c r="E408" s="44">
        <f>ROUND((SUM(G397:G402)+D386)/D386,2)</f>
        <v>1.96</v>
      </c>
      <c r="F408" s="10"/>
      <c r="G408" s="11"/>
    </row>
    <row r="409" spans="2:8" ht="25.5" x14ac:dyDescent="0.25">
      <c r="D409" s="45" t="s">
        <v>4</v>
      </c>
      <c r="E409" s="46">
        <f>SUM(E405:E408)-IF(D390="сплошная",3,2)</f>
        <v>1.9900000000000002</v>
      </c>
      <c r="F409" s="25"/>
    </row>
    <row r="410" spans="2:8" x14ac:dyDescent="0.25">
      <c r="E410" s="15"/>
    </row>
    <row r="411" spans="2:8" ht="25.5" x14ac:dyDescent="0.35">
      <c r="B411" s="22"/>
      <c r="C411" s="16" t="s">
        <v>23</v>
      </c>
      <c r="D411" s="87">
        <f>E409*D386</f>
        <v>71924.987900000007</v>
      </c>
      <c r="E411" s="87"/>
    </row>
    <row r="412" spans="2:8" ht="18.75" x14ac:dyDescent="0.3">
      <c r="C412" s="17" t="s">
        <v>8</v>
      </c>
      <c r="D412" s="88">
        <f>D411/D385</f>
        <v>114.16664746031748</v>
      </c>
      <c r="E412" s="88"/>
      <c r="G412" s="7"/>
      <c r="H412" s="66"/>
    </row>
    <row r="422" spans="2:11" s="22" customFormat="1" ht="54.75" customHeight="1" x14ac:dyDescent="0.8">
      <c r="B422" s="89" t="s">
        <v>54</v>
      </c>
      <c r="C422" s="89"/>
      <c r="D422" s="89"/>
      <c r="E422" s="89"/>
      <c r="F422" s="89"/>
      <c r="G422" s="89"/>
      <c r="H422" s="89"/>
      <c r="K422" s="22" t="s">
        <v>34</v>
      </c>
    </row>
    <row r="423" spans="2:11" ht="46.5" customHeight="1" x14ac:dyDescent="0.25">
      <c r="B423" s="90" t="s">
        <v>41</v>
      </c>
      <c r="C423" s="90"/>
      <c r="D423" s="90"/>
      <c r="E423" s="90"/>
      <c r="F423" s="90"/>
      <c r="G423" s="90"/>
      <c r="K423" s="7" t="s">
        <v>35</v>
      </c>
    </row>
    <row r="424" spans="2:11" x14ac:dyDescent="0.25">
      <c r="C424" s="71"/>
      <c r="G424" s="7"/>
    </row>
    <row r="425" spans="2:11" ht="25.5" x14ac:dyDescent="0.25">
      <c r="C425" s="14" t="s">
        <v>5</v>
      </c>
      <c r="D425" s="6"/>
    </row>
    <row r="426" spans="2:11" s="10" customFormat="1" ht="20.25" x14ac:dyDescent="0.25">
      <c r="C426" s="91" t="s">
        <v>15</v>
      </c>
      <c r="D426" s="94" t="s">
        <v>42</v>
      </c>
      <c r="E426" s="94"/>
      <c r="F426" s="94"/>
      <c r="G426" s="94"/>
      <c r="H426" s="57"/>
    </row>
    <row r="427" spans="2:11" s="10" customFormat="1" ht="20.25" x14ac:dyDescent="0.25">
      <c r="C427" s="92"/>
      <c r="D427" s="94" t="s">
        <v>44</v>
      </c>
      <c r="E427" s="94"/>
      <c r="F427" s="94"/>
      <c r="G427" s="94"/>
      <c r="H427" s="57"/>
    </row>
    <row r="428" spans="2:11" s="10" customFormat="1" ht="20.25" x14ac:dyDescent="0.25">
      <c r="C428" s="93"/>
      <c r="D428" s="94" t="s">
        <v>69</v>
      </c>
      <c r="E428" s="94"/>
      <c r="F428" s="94"/>
      <c r="G428" s="94"/>
      <c r="H428" s="57"/>
    </row>
    <row r="429" spans="2:11" ht="28.5" customHeight="1" x14ac:dyDescent="0.25">
      <c r="C429" s="47" t="s">
        <v>12</v>
      </c>
      <c r="D429" s="48">
        <v>3.5</v>
      </c>
      <c r="E429" s="49"/>
      <c r="F429" s="10"/>
    </row>
    <row r="430" spans="2:11" ht="28.5" customHeight="1" x14ac:dyDescent="0.25">
      <c r="C430" s="1" t="s">
        <v>9</v>
      </c>
      <c r="D430" s="43">
        <v>390</v>
      </c>
      <c r="E430" s="95" t="s">
        <v>16</v>
      </c>
      <c r="F430" s="96"/>
      <c r="G430" s="99">
        <f>D431/D430</f>
        <v>76.939153846153843</v>
      </c>
    </row>
    <row r="431" spans="2:11" ht="28.5" customHeight="1" x14ac:dyDescent="0.25">
      <c r="C431" s="1" t="s">
        <v>10</v>
      </c>
      <c r="D431" s="43">
        <v>30006.27</v>
      </c>
      <c r="E431" s="97"/>
      <c r="F431" s="98"/>
      <c r="G431" s="100"/>
    </row>
    <row r="432" spans="2:11" x14ac:dyDescent="0.25">
      <c r="C432" s="53"/>
      <c r="D432" s="54"/>
      <c r="E432" s="55"/>
    </row>
    <row r="433" spans="2:11" x14ac:dyDescent="0.3">
      <c r="C433" s="52" t="s">
        <v>7</v>
      </c>
      <c r="D433" s="50" t="s">
        <v>53</v>
      </c>
      <c r="E433" s="58"/>
    </row>
    <row r="434" spans="2:11" x14ac:dyDescent="0.3">
      <c r="C434" s="52" t="s">
        <v>11</v>
      </c>
      <c r="D434" s="50">
        <v>75</v>
      </c>
      <c r="E434" s="58"/>
    </row>
    <row r="435" spans="2:11" x14ac:dyDescent="0.3">
      <c r="C435" s="52" t="s">
        <v>13</v>
      </c>
      <c r="D435" s="51" t="s">
        <v>34</v>
      </c>
      <c r="E435" s="58"/>
    </row>
    <row r="436" spans="2:11" ht="24" thickBot="1" x14ac:dyDescent="0.3">
      <c r="C436" s="59"/>
      <c r="D436" s="59"/>
    </row>
    <row r="437" spans="2:11" ht="48" thickBot="1" x14ac:dyDescent="0.3">
      <c r="B437" s="101" t="s">
        <v>17</v>
      </c>
      <c r="C437" s="102"/>
      <c r="D437" s="23" t="s">
        <v>20</v>
      </c>
      <c r="E437" s="103" t="s">
        <v>22</v>
      </c>
      <c r="F437" s="104"/>
      <c r="G437" s="2" t="s">
        <v>21</v>
      </c>
    </row>
    <row r="438" spans="2:11" s="60" customFormat="1" ht="24" thickBot="1" x14ac:dyDescent="0.3">
      <c r="B438" s="105" t="s">
        <v>36</v>
      </c>
      <c r="C438" s="106"/>
      <c r="D438" s="32">
        <v>147.63</v>
      </c>
      <c r="E438" s="33">
        <v>3.5</v>
      </c>
      <c r="F438" s="18" t="s">
        <v>25</v>
      </c>
      <c r="G438" s="26">
        <f t="shared" ref="G438:G445" si="13">D438*E438</f>
        <v>516.70499999999993</v>
      </c>
      <c r="H438" s="107"/>
    </row>
    <row r="439" spans="2:11" s="61" customFormat="1" ht="46.5" customHeight="1" x14ac:dyDescent="0.25">
      <c r="B439" s="108" t="s">
        <v>18</v>
      </c>
      <c r="C439" s="109"/>
      <c r="D439" s="34">
        <v>70.41</v>
      </c>
      <c r="E439" s="67">
        <v>1.3</v>
      </c>
      <c r="F439" s="19" t="s">
        <v>26</v>
      </c>
      <c r="G439" s="27">
        <f t="shared" si="13"/>
        <v>91.533000000000001</v>
      </c>
      <c r="H439" s="107"/>
    </row>
    <row r="440" spans="2:11" s="61" customFormat="1" ht="24" thickBot="1" x14ac:dyDescent="0.3">
      <c r="B440" s="110" t="s">
        <v>19</v>
      </c>
      <c r="C440" s="111"/>
      <c r="D440" s="36">
        <v>222.31</v>
      </c>
      <c r="E440" s="68">
        <v>1.3</v>
      </c>
      <c r="F440" s="20" t="s">
        <v>26</v>
      </c>
      <c r="G440" s="28">
        <f t="shared" si="13"/>
        <v>289.00299999999999</v>
      </c>
      <c r="H440" s="107"/>
    </row>
    <row r="441" spans="2:11" s="61" customFormat="1" ht="24" thickBot="1" x14ac:dyDescent="0.3">
      <c r="B441" s="112" t="s">
        <v>28</v>
      </c>
      <c r="C441" s="113"/>
      <c r="D441" s="37"/>
      <c r="E441" s="38"/>
      <c r="F441" s="24" t="s">
        <v>25</v>
      </c>
      <c r="G441" s="29">
        <f t="shared" si="13"/>
        <v>0</v>
      </c>
      <c r="H441" s="107"/>
    </row>
    <row r="442" spans="2:11" s="61" customFormat="1" ht="48" customHeight="1" x14ac:dyDescent="0.25">
      <c r="B442" s="108" t="s">
        <v>33</v>
      </c>
      <c r="C442" s="109"/>
      <c r="D442" s="34">
        <v>665.33</v>
      </c>
      <c r="E442" s="35">
        <v>3.5</v>
      </c>
      <c r="F442" s="19" t="s">
        <v>25</v>
      </c>
      <c r="G442" s="27">
        <f t="shared" si="13"/>
        <v>2328.6550000000002</v>
      </c>
      <c r="H442" s="107"/>
    </row>
    <row r="443" spans="2:11" s="61" customFormat="1" x14ac:dyDescent="0.25">
      <c r="B443" s="114" t="s">
        <v>27</v>
      </c>
      <c r="C443" s="115"/>
      <c r="D443" s="39"/>
      <c r="E443" s="40"/>
      <c r="F443" s="21" t="s">
        <v>25</v>
      </c>
      <c r="G443" s="30">
        <f t="shared" si="13"/>
        <v>0</v>
      </c>
      <c r="H443" s="107"/>
    </row>
    <row r="444" spans="2:11" s="61" customFormat="1" x14ac:dyDescent="0.25">
      <c r="B444" s="114" t="s">
        <v>29</v>
      </c>
      <c r="C444" s="115"/>
      <c r="D444" s="41">
        <v>2425.1</v>
      </c>
      <c r="E444" s="42">
        <v>3.5</v>
      </c>
      <c r="F444" s="21" t="s">
        <v>25</v>
      </c>
      <c r="G444" s="30">
        <f t="shared" si="13"/>
        <v>8487.85</v>
      </c>
      <c r="H444" s="107"/>
    </row>
    <row r="445" spans="2:11" s="61" customFormat="1" x14ac:dyDescent="0.25">
      <c r="B445" s="114" t="s">
        <v>30</v>
      </c>
      <c r="C445" s="115"/>
      <c r="D445" s="41">
        <v>1718.79</v>
      </c>
      <c r="E445" s="42">
        <v>3.5</v>
      </c>
      <c r="F445" s="21" t="s">
        <v>25</v>
      </c>
      <c r="G445" s="30">
        <f t="shared" si="13"/>
        <v>6015.7649999999994</v>
      </c>
      <c r="H445" s="107"/>
    </row>
    <row r="446" spans="2:11" s="61" customFormat="1" x14ac:dyDescent="0.25">
      <c r="B446" s="114" t="s">
        <v>32</v>
      </c>
      <c r="C446" s="115"/>
      <c r="D446" s="41">
        <v>473.91</v>
      </c>
      <c r="E446" s="42">
        <v>3.5</v>
      </c>
      <c r="F446" s="21" t="s">
        <v>25</v>
      </c>
      <c r="G446" s="30">
        <f>D446*E446</f>
        <v>1658.6850000000002</v>
      </c>
      <c r="H446" s="107"/>
    </row>
    <row r="447" spans="2:11" s="61" customFormat="1" ht="24" thickBot="1" x14ac:dyDescent="0.3">
      <c r="B447" s="110" t="s">
        <v>31</v>
      </c>
      <c r="C447" s="111"/>
      <c r="D447" s="70">
        <v>320.5</v>
      </c>
      <c r="E447" s="68">
        <v>14</v>
      </c>
      <c r="F447" s="20" t="s">
        <v>25</v>
      </c>
      <c r="G447" s="31">
        <f>D447*E447</f>
        <v>4487</v>
      </c>
      <c r="H447" s="107"/>
    </row>
    <row r="448" spans="2:11" ht="11.25" customHeight="1" x14ac:dyDescent="0.25">
      <c r="C448" s="3"/>
      <c r="D448" s="3"/>
      <c r="E448" s="4"/>
      <c r="F448" s="4"/>
      <c r="H448" s="62"/>
      <c r="I448" s="63"/>
      <c r="J448" s="64"/>
      <c r="K448" s="64"/>
    </row>
    <row r="449" spans="3:8" ht="25.5" x14ac:dyDescent="0.25">
      <c r="C449" s="14" t="s">
        <v>14</v>
      </c>
      <c r="D449" s="6"/>
    </row>
    <row r="450" spans="3:8" ht="18.75" x14ac:dyDescent="0.25">
      <c r="C450" s="86" t="s">
        <v>6</v>
      </c>
      <c r="D450" s="72" t="s">
        <v>0</v>
      </c>
      <c r="E450" s="9">
        <f>ROUND((G438+D431)/D431,2)</f>
        <v>1.02</v>
      </c>
      <c r="F450" s="9"/>
      <c r="G450" s="10"/>
      <c r="H450" s="7"/>
    </row>
    <row r="451" spans="3:8" x14ac:dyDescent="0.25">
      <c r="C451" s="86"/>
      <c r="D451" s="72" t="s">
        <v>1</v>
      </c>
      <c r="E451" s="9">
        <f>ROUND((G439+G440+D431)/D431,2)</f>
        <v>1.01</v>
      </c>
      <c r="F451" s="9"/>
      <c r="G451" s="11"/>
      <c r="H451" s="65"/>
    </row>
    <row r="452" spans="3:8" x14ac:dyDescent="0.25">
      <c r="C452" s="86"/>
      <c r="D452" s="72" t="s">
        <v>2</v>
      </c>
      <c r="E452" s="9">
        <f>ROUND((G441+D431)/D431,2)</f>
        <v>1</v>
      </c>
      <c r="F452" s="12"/>
      <c r="G452" s="11"/>
    </row>
    <row r="453" spans="3:8" x14ac:dyDescent="0.25">
      <c r="C453" s="86"/>
      <c r="D453" s="13" t="s">
        <v>3</v>
      </c>
      <c r="E453" s="44">
        <f>ROUND((SUM(G442:G447)+D431)/D431,2)</f>
        <v>1.77</v>
      </c>
      <c r="F453" s="10"/>
      <c r="G453" s="11"/>
    </row>
    <row r="454" spans="3:8" ht="25.5" x14ac:dyDescent="0.25">
      <c r="D454" s="45" t="s">
        <v>4</v>
      </c>
      <c r="E454" s="46">
        <f>SUM(E450:E453)-IF(D435="сплошная",3,2)</f>
        <v>1.8000000000000007</v>
      </c>
      <c r="F454" s="25"/>
    </row>
    <row r="455" spans="3:8" ht="14.25" customHeight="1" x14ac:dyDescent="0.25">
      <c r="E455" s="15"/>
    </row>
    <row r="456" spans="3:8" s="22" customFormat="1" ht="26.25" customHeight="1" x14ac:dyDescent="0.35">
      <c r="C456" s="16" t="s">
        <v>23</v>
      </c>
      <c r="D456" s="87">
        <f>E454*D431</f>
        <v>54011.286000000022</v>
      </c>
      <c r="E456" s="87"/>
      <c r="F456" s="7"/>
      <c r="G456" s="5"/>
      <c r="H456" s="5"/>
    </row>
    <row r="457" spans="3:8" ht="18.75" x14ac:dyDescent="0.3">
      <c r="C457" s="17" t="s">
        <v>8</v>
      </c>
      <c r="D457" s="88">
        <f>D456/D430</f>
        <v>138.49047692307698</v>
      </c>
      <c r="E457" s="88"/>
      <c r="G457" s="7"/>
      <c r="H457" s="66"/>
    </row>
    <row r="468" spans="2:11" s="22" customFormat="1" ht="54.75" customHeight="1" x14ac:dyDescent="0.8">
      <c r="B468" s="89" t="s">
        <v>70</v>
      </c>
      <c r="C468" s="89"/>
      <c r="D468" s="89"/>
      <c r="E468" s="89"/>
      <c r="F468" s="89"/>
      <c r="G468" s="89"/>
      <c r="H468" s="89"/>
      <c r="K468" s="22" t="s">
        <v>34</v>
      </c>
    </row>
    <row r="469" spans="2:11" ht="46.5" customHeight="1" x14ac:dyDescent="0.25">
      <c r="B469" s="90" t="s">
        <v>41</v>
      </c>
      <c r="C469" s="90"/>
      <c r="D469" s="90"/>
      <c r="E469" s="90"/>
      <c r="F469" s="90"/>
      <c r="G469" s="90"/>
      <c r="K469" s="7" t="s">
        <v>35</v>
      </c>
    </row>
    <row r="470" spans="2:11" x14ac:dyDescent="0.25">
      <c r="C470" s="75"/>
      <c r="G470" s="7"/>
    </row>
    <row r="471" spans="2:11" ht="25.5" x14ac:dyDescent="0.25">
      <c r="C471" s="14" t="s">
        <v>5</v>
      </c>
      <c r="D471" s="6"/>
    </row>
    <row r="472" spans="2:11" s="10" customFormat="1" ht="20.25" x14ac:dyDescent="0.25">
      <c r="C472" s="91" t="s">
        <v>15</v>
      </c>
      <c r="D472" s="94" t="s">
        <v>42</v>
      </c>
      <c r="E472" s="94"/>
      <c r="F472" s="94"/>
      <c r="G472" s="94"/>
      <c r="H472" s="57"/>
    </row>
    <row r="473" spans="2:11" s="10" customFormat="1" ht="20.25" x14ac:dyDescent="0.25">
      <c r="C473" s="92"/>
      <c r="D473" s="94" t="s">
        <v>71</v>
      </c>
      <c r="E473" s="94"/>
      <c r="F473" s="94"/>
      <c r="G473" s="94"/>
      <c r="H473" s="57"/>
    </row>
    <row r="474" spans="2:11" s="10" customFormat="1" ht="20.25" x14ac:dyDescent="0.25">
      <c r="C474" s="93"/>
      <c r="D474" s="94" t="s">
        <v>72</v>
      </c>
      <c r="E474" s="94"/>
      <c r="F474" s="94"/>
      <c r="G474" s="94"/>
      <c r="H474" s="57"/>
    </row>
    <row r="475" spans="2:11" ht="28.5" customHeight="1" x14ac:dyDescent="0.25">
      <c r="C475" s="47" t="s">
        <v>12</v>
      </c>
      <c r="D475" s="48">
        <v>2.5</v>
      </c>
      <c r="E475" s="49"/>
      <c r="F475" s="10"/>
    </row>
    <row r="476" spans="2:11" ht="28.5" customHeight="1" x14ac:dyDescent="0.25">
      <c r="C476" s="1" t="s">
        <v>9</v>
      </c>
      <c r="D476" s="43">
        <v>290</v>
      </c>
      <c r="E476" s="95" t="s">
        <v>16</v>
      </c>
      <c r="F476" s="96"/>
      <c r="G476" s="99">
        <f>D477/D476</f>
        <v>41.023551724137931</v>
      </c>
    </row>
    <row r="477" spans="2:11" ht="28.5" customHeight="1" x14ac:dyDescent="0.25">
      <c r="C477" s="1" t="s">
        <v>10</v>
      </c>
      <c r="D477" s="43">
        <v>11896.83</v>
      </c>
      <c r="E477" s="97"/>
      <c r="F477" s="98"/>
      <c r="G477" s="100"/>
    </row>
    <row r="478" spans="2:11" x14ac:dyDescent="0.25">
      <c r="C478" s="53"/>
      <c r="D478" s="54"/>
      <c r="E478" s="55"/>
    </row>
    <row r="479" spans="2:11" x14ac:dyDescent="0.3">
      <c r="C479" s="52" t="s">
        <v>7</v>
      </c>
      <c r="D479" s="50" t="s">
        <v>73</v>
      </c>
      <c r="E479" s="58"/>
    </row>
    <row r="480" spans="2:11" x14ac:dyDescent="0.3">
      <c r="C480" s="52" t="s">
        <v>11</v>
      </c>
      <c r="D480" s="50">
        <v>70</v>
      </c>
      <c r="E480" s="58"/>
    </row>
    <row r="481" spans="2:11" x14ac:dyDescent="0.3">
      <c r="C481" s="52" t="s">
        <v>13</v>
      </c>
      <c r="D481" s="51" t="s">
        <v>34</v>
      </c>
      <c r="E481" s="58"/>
    </row>
    <row r="482" spans="2:11" ht="24" thickBot="1" x14ac:dyDescent="0.3">
      <c r="C482" s="59"/>
      <c r="D482" s="59"/>
    </row>
    <row r="483" spans="2:11" ht="48" thickBot="1" x14ac:dyDescent="0.3">
      <c r="B483" s="101" t="s">
        <v>17</v>
      </c>
      <c r="C483" s="102"/>
      <c r="D483" s="23" t="s">
        <v>20</v>
      </c>
      <c r="E483" s="103" t="s">
        <v>22</v>
      </c>
      <c r="F483" s="104"/>
      <c r="G483" s="2" t="s">
        <v>21</v>
      </c>
    </row>
    <row r="484" spans="2:11" s="60" customFormat="1" ht="24" thickBot="1" x14ac:dyDescent="0.3">
      <c r="B484" s="105" t="s">
        <v>36</v>
      </c>
      <c r="C484" s="106"/>
      <c r="D484" s="32">
        <v>147.63</v>
      </c>
      <c r="E484" s="33">
        <v>2.5</v>
      </c>
      <c r="F484" s="18" t="s">
        <v>25</v>
      </c>
      <c r="G484" s="26">
        <f t="shared" ref="G484:G491" si="14">D484*E484</f>
        <v>369.07499999999999</v>
      </c>
      <c r="H484" s="107"/>
    </row>
    <row r="485" spans="2:11" s="61" customFormat="1" ht="46.5" customHeight="1" x14ac:dyDescent="0.25">
      <c r="B485" s="108" t="s">
        <v>18</v>
      </c>
      <c r="C485" s="109"/>
      <c r="D485" s="34">
        <v>70.41</v>
      </c>
      <c r="E485" s="67">
        <v>1.6</v>
      </c>
      <c r="F485" s="19" t="s">
        <v>26</v>
      </c>
      <c r="G485" s="27">
        <f t="shared" si="14"/>
        <v>112.65600000000001</v>
      </c>
      <c r="H485" s="107"/>
    </row>
    <row r="486" spans="2:11" s="61" customFormat="1" ht="24" thickBot="1" x14ac:dyDescent="0.3">
      <c r="B486" s="110" t="s">
        <v>19</v>
      </c>
      <c r="C486" s="111"/>
      <c r="D486" s="36">
        <v>222.31</v>
      </c>
      <c r="E486" s="68">
        <v>1.6</v>
      </c>
      <c r="F486" s="20" t="s">
        <v>26</v>
      </c>
      <c r="G486" s="28">
        <f t="shared" si="14"/>
        <v>355.69600000000003</v>
      </c>
      <c r="H486" s="107"/>
    </row>
    <row r="487" spans="2:11" s="61" customFormat="1" ht="24" thickBot="1" x14ac:dyDescent="0.3">
      <c r="B487" s="112" t="s">
        <v>28</v>
      </c>
      <c r="C487" s="113"/>
      <c r="D487" s="37"/>
      <c r="E487" s="38"/>
      <c r="F487" s="24" t="s">
        <v>25</v>
      </c>
      <c r="G487" s="29">
        <f t="shared" si="14"/>
        <v>0</v>
      </c>
      <c r="H487" s="107"/>
    </row>
    <row r="488" spans="2:11" s="61" customFormat="1" ht="48" customHeight="1" x14ac:dyDescent="0.25">
      <c r="B488" s="108" t="s">
        <v>33</v>
      </c>
      <c r="C488" s="109"/>
      <c r="D488" s="34">
        <v>665.33</v>
      </c>
      <c r="E488" s="35">
        <v>2.5</v>
      </c>
      <c r="F488" s="19" t="s">
        <v>25</v>
      </c>
      <c r="G488" s="27">
        <f t="shared" si="14"/>
        <v>1663.325</v>
      </c>
      <c r="H488" s="107"/>
    </row>
    <row r="489" spans="2:11" s="61" customFormat="1" x14ac:dyDescent="0.25">
      <c r="B489" s="114" t="s">
        <v>27</v>
      </c>
      <c r="C489" s="115"/>
      <c r="D489" s="39"/>
      <c r="E489" s="40"/>
      <c r="F489" s="21" t="s">
        <v>25</v>
      </c>
      <c r="G489" s="30">
        <f t="shared" si="14"/>
        <v>0</v>
      </c>
      <c r="H489" s="107"/>
    </row>
    <row r="490" spans="2:11" s="61" customFormat="1" x14ac:dyDescent="0.25">
      <c r="B490" s="114" t="s">
        <v>29</v>
      </c>
      <c r="C490" s="115"/>
      <c r="D490" s="41">
        <v>2425.1</v>
      </c>
      <c r="E490" s="42">
        <v>2.5</v>
      </c>
      <c r="F490" s="21" t="s">
        <v>25</v>
      </c>
      <c r="G490" s="30">
        <f t="shared" si="14"/>
        <v>6062.75</v>
      </c>
      <c r="H490" s="107"/>
    </row>
    <row r="491" spans="2:11" s="61" customFormat="1" x14ac:dyDescent="0.25">
      <c r="B491" s="114" t="s">
        <v>30</v>
      </c>
      <c r="C491" s="115"/>
      <c r="D491" s="41">
        <v>1718.79</v>
      </c>
      <c r="E491" s="42">
        <v>2.5</v>
      </c>
      <c r="F491" s="21" t="s">
        <v>25</v>
      </c>
      <c r="G491" s="30">
        <f t="shared" si="14"/>
        <v>4296.9750000000004</v>
      </c>
      <c r="H491" s="107"/>
    </row>
    <row r="492" spans="2:11" s="61" customFormat="1" x14ac:dyDescent="0.25">
      <c r="B492" s="114" t="s">
        <v>32</v>
      </c>
      <c r="C492" s="115"/>
      <c r="D492" s="41">
        <v>473.91</v>
      </c>
      <c r="E492" s="42">
        <v>2.5</v>
      </c>
      <c r="F492" s="21" t="s">
        <v>25</v>
      </c>
      <c r="G492" s="30">
        <f>D492*E492</f>
        <v>1184.7750000000001</v>
      </c>
      <c r="H492" s="107"/>
    </row>
    <row r="493" spans="2:11" s="61" customFormat="1" ht="24" thickBot="1" x14ac:dyDescent="0.3">
      <c r="B493" s="110" t="s">
        <v>31</v>
      </c>
      <c r="C493" s="111"/>
      <c r="D493" s="70">
        <v>320.5</v>
      </c>
      <c r="E493" s="68">
        <v>10</v>
      </c>
      <c r="F493" s="20" t="s">
        <v>25</v>
      </c>
      <c r="G493" s="31">
        <f>D493*E493</f>
        <v>3205</v>
      </c>
      <c r="H493" s="107"/>
    </row>
    <row r="494" spans="2:11" ht="11.25" customHeight="1" x14ac:dyDescent="0.25">
      <c r="C494" s="3"/>
      <c r="D494" s="3"/>
      <c r="E494" s="4"/>
      <c r="F494" s="4"/>
      <c r="H494" s="62"/>
      <c r="I494" s="63"/>
      <c r="J494" s="64"/>
      <c r="K494" s="64"/>
    </row>
    <row r="495" spans="2:11" ht="25.5" x14ac:dyDescent="0.25">
      <c r="C495" s="14" t="s">
        <v>14</v>
      </c>
      <c r="D495" s="6"/>
    </row>
    <row r="496" spans="2:11" ht="18.75" x14ac:dyDescent="0.25">
      <c r="C496" s="86" t="s">
        <v>6</v>
      </c>
      <c r="D496" s="74" t="s">
        <v>0</v>
      </c>
      <c r="E496" s="9">
        <f>ROUND((G484+D477)/D477,2)</f>
        <v>1.03</v>
      </c>
      <c r="F496" s="9"/>
      <c r="G496" s="10"/>
      <c r="H496" s="7"/>
    </row>
    <row r="497" spans="3:8" x14ac:dyDescent="0.25">
      <c r="C497" s="86"/>
      <c r="D497" s="74" t="s">
        <v>1</v>
      </c>
      <c r="E497" s="9">
        <f>ROUND((G485+G486+D477)/D477,2)</f>
        <v>1.04</v>
      </c>
      <c r="F497" s="9"/>
      <c r="G497" s="11"/>
      <c r="H497" s="65"/>
    </row>
    <row r="498" spans="3:8" x14ac:dyDescent="0.25">
      <c r="C498" s="86"/>
      <c r="D498" s="74" t="s">
        <v>2</v>
      </c>
      <c r="E498" s="9">
        <f>ROUND((G487+D477)/D477,2)</f>
        <v>1</v>
      </c>
      <c r="F498" s="12"/>
      <c r="G498" s="11"/>
    </row>
    <row r="499" spans="3:8" x14ac:dyDescent="0.25">
      <c r="C499" s="86"/>
      <c r="D499" s="13" t="s">
        <v>3</v>
      </c>
      <c r="E499" s="44">
        <f>ROUND((SUM(G488:G493)+D477)/D477,2)</f>
        <v>2.38</v>
      </c>
      <c r="F499" s="10"/>
      <c r="G499" s="11"/>
    </row>
    <row r="500" spans="3:8" ht="25.5" x14ac:dyDescent="0.25">
      <c r="D500" s="45" t="s">
        <v>4</v>
      </c>
      <c r="E500" s="46">
        <f>SUM(E496:E499)-IF(D481="сплошная",3,2)</f>
        <v>2.4500000000000002</v>
      </c>
      <c r="F500" s="25"/>
    </row>
    <row r="501" spans="3:8" ht="14.25" customHeight="1" x14ac:dyDescent="0.25">
      <c r="E501" s="15"/>
    </row>
    <row r="502" spans="3:8" s="22" customFormat="1" ht="26.25" customHeight="1" x14ac:dyDescent="0.35">
      <c r="C502" s="16" t="s">
        <v>23</v>
      </c>
      <c r="D502" s="87">
        <f>E500*D477</f>
        <v>29147.233500000002</v>
      </c>
      <c r="E502" s="87"/>
      <c r="F502" s="7"/>
      <c r="G502" s="5"/>
      <c r="H502" s="5"/>
    </row>
    <row r="503" spans="3:8" ht="18.75" x14ac:dyDescent="0.3">
      <c r="C503" s="17" t="s">
        <v>8</v>
      </c>
      <c r="D503" s="88">
        <f>D502/D476</f>
        <v>100.50770172413795</v>
      </c>
      <c r="E503" s="88"/>
      <c r="G503" s="7"/>
      <c r="H503" s="66"/>
    </row>
    <row r="514" spans="2:11" s="22" customFormat="1" ht="54.75" customHeight="1" x14ac:dyDescent="0.8">
      <c r="B514" s="89" t="s">
        <v>74</v>
      </c>
      <c r="C514" s="89"/>
      <c r="D514" s="89"/>
      <c r="E514" s="89"/>
      <c r="F514" s="89"/>
      <c r="G514" s="89"/>
      <c r="H514" s="89"/>
      <c r="K514" s="22" t="s">
        <v>34</v>
      </c>
    </row>
    <row r="515" spans="2:11" ht="46.5" customHeight="1" x14ac:dyDescent="0.25">
      <c r="B515" s="90" t="s">
        <v>41</v>
      </c>
      <c r="C515" s="90"/>
      <c r="D515" s="90"/>
      <c r="E515" s="90"/>
      <c r="F515" s="90"/>
      <c r="G515" s="90"/>
      <c r="K515" s="7" t="s">
        <v>35</v>
      </c>
    </row>
    <row r="516" spans="2:11" x14ac:dyDescent="0.25">
      <c r="C516" s="75"/>
      <c r="G516" s="7"/>
    </row>
    <row r="517" spans="2:11" ht="25.5" x14ac:dyDescent="0.25">
      <c r="C517" s="14" t="s">
        <v>5</v>
      </c>
      <c r="D517" s="6"/>
    </row>
    <row r="518" spans="2:11" s="10" customFormat="1" ht="20.25" x14ac:dyDescent="0.25">
      <c r="C518" s="91" t="s">
        <v>15</v>
      </c>
      <c r="D518" s="94" t="s">
        <v>42</v>
      </c>
      <c r="E518" s="94"/>
      <c r="F518" s="94"/>
      <c r="G518" s="94"/>
      <c r="H518" s="57"/>
    </row>
    <row r="519" spans="2:11" s="10" customFormat="1" ht="20.25" x14ac:dyDescent="0.25">
      <c r="C519" s="92"/>
      <c r="D519" s="94" t="s">
        <v>71</v>
      </c>
      <c r="E519" s="94"/>
      <c r="F519" s="94"/>
      <c r="G519" s="94"/>
      <c r="H519" s="57"/>
    </row>
    <row r="520" spans="2:11" s="10" customFormat="1" ht="20.25" x14ac:dyDescent="0.25">
      <c r="C520" s="93"/>
      <c r="D520" s="94" t="s">
        <v>75</v>
      </c>
      <c r="E520" s="94"/>
      <c r="F520" s="94"/>
      <c r="G520" s="94"/>
      <c r="H520" s="57"/>
    </row>
    <row r="521" spans="2:11" ht="28.5" customHeight="1" x14ac:dyDescent="0.25">
      <c r="C521" s="47" t="s">
        <v>12</v>
      </c>
      <c r="D521" s="48">
        <v>1.8</v>
      </c>
      <c r="E521" s="49"/>
      <c r="F521" s="10"/>
    </row>
    <row r="522" spans="2:11" ht="28.5" customHeight="1" x14ac:dyDescent="0.25">
      <c r="C522" s="1" t="s">
        <v>9</v>
      </c>
      <c r="D522" s="43">
        <v>210</v>
      </c>
      <c r="E522" s="95" t="s">
        <v>16</v>
      </c>
      <c r="F522" s="96"/>
      <c r="G522" s="99">
        <f>D523/D522</f>
        <v>57.560476190476194</v>
      </c>
    </row>
    <row r="523" spans="2:11" ht="28.5" customHeight="1" x14ac:dyDescent="0.25">
      <c r="C523" s="1" t="s">
        <v>10</v>
      </c>
      <c r="D523" s="43">
        <v>12087.7</v>
      </c>
      <c r="E523" s="97"/>
      <c r="F523" s="98"/>
      <c r="G523" s="100"/>
    </row>
    <row r="524" spans="2:11" x14ac:dyDescent="0.25">
      <c r="C524" s="53"/>
      <c r="D524" s="54"/>
      <c r="E524" s="55"/>
    </row>
    <row r="525" spans="2:11" x14ac:dyDescent="0.3">
      <c r="C525" s="52" t="s">
        <v>7</v>
      </c>
      <c r="D525" s="50" t="s">
        <v>76</v>
      </c>
      <c r="E525" s="58"/>
    </row>
    <row r="526" spans="2:11" x14ac:dyDescent="0.3">
      <c r="C526" s="52" t="s">
        <v>11</v>
      </c>
      <c r="D526" s="50">
        <v>65</v>
      </c>
      <c r="E526" s="58"/>
    </row>
    <row r="527" spans="2:11" x14ac:dyDescent="0.3">
      <c r="C527" s="52" t="s">
        <v>13</v>
      </c>
      <c r="D527" s="51" t="s">
        <v>34</v>
      </c>
      <c r="E527" s="58"/>
    </row>
    <row r="528" spans="2:11" ht="24" thickBot="1" x14ac:dyDescent="0.3">
      <c r="C528" s="59"/>
      <c r="D528" s="59"/>
    </row>
    <row r="529" spans="2:11" ht="48" thickBot="1" x14ac:dyDescent="0.3">
      <c r="B529" s="101" t="s">
        <v>17</v>
      </c>
      <c r="C529" s="102"/>
      <c r="D529" s="23" t="s">
        <v>20</v>
      </c>
      <c r="E529" s="103" t="s">
        <v>22</v>
      </c>
      <c r="F529" s="104"/>
      <c r="G529" s="2" t="s">
        <v>21</v>
      </c>
    </row>
    <row r="530" spans="2:11" s="60" customFormat="1" ht="24" thickBot="1" x14ac:dyDescent="0.3">
      <c r="B530" s="105" t="s">
        <v>36</v>
      </c>
      <c r="C530" s="106"/>
      <c r="D530" s="32">
        <v>147.63</v>
      </c>
      <c r="E530" s="33">
        <v>1.8</v>
      </c>
      <c r="F530" s="18" t="s">
        <v>25</v>
      </c>
      <c r="G530" s="26">
        <f t="shared" ref="G530:G537" si="15">D530*E530</f>
        <v>265.73399999999998</v>
      </c>
      <c r="H530" s="107"/>
    </row>
    <row r="531" spans="2:11" s="61" customFormat="1" ht="46.5" customHeight="1" x14ac:dyDescent="0.25">
      <c r="B531" s="108" t="s">
        <v>18</v>
      </c>
      <c r="C531" s="109"/>
      <c r="D531" s="34">
        <v>70.41</v>
      </c>
      <c r="E531" s="67">
        <v>1.6</v>
      </c>
      <c r="F531" s="19" t="s">
        <v>26</v>
      </c>
      <c r="G531" s="27">
        <f t="shared" si="15"/>
        <v>112.65600000000001</v>
      </c>
      <c r="H531" s="107"/>
    </row>
    <row r="532" spans="2:11" s="61" customFormat="1" ht="24" thickBot="1" x14ac:dyDescent="0.3">
      <c r="B532" s="110" t="s">
        <v>19</v>
      </c>
      <c r="C532" s="111"/>
      <c r="D532" s="36">
        <v>222.31</v>
      </c>
      <c r="E532" s="68">
        <v>1.6</v>
      </c>
      <c r="F532" s="20" t="s">
        <v>26</v>
      </c>
      <c r="G532" s="28">
        <f t="shared" si="15"/>
        <v>355.69600000000003</v>
      </c>
      <c r="H532" s="107"/>
    </row>
    <row r="533" spans="2:11" s="61" customFormat="1" ht="24" thickBot="1" x14ac:dyDescent="0.3">
      <c r="B533" s="112" t="s">
        <v>28</v>
      </c>
      <c r="C533" s="113"/>
      <c r="D533" s="37"/>
      <c r="E533" s="38"/>
      <c r="F533" s="24" t="s">
        <v>25</v>
      </c>
      <c r="G533" s="29">
        <f t="shared" si="15"/>
        <v>0</v>
      </c>
      <c r="H533" s="107"/>
    </row>
    <row r="534" spans="2:11" s="61" customFormat="1" ht="48" customHeight="1" x14ac:dyDescent="0.25">
      <c r="B534" s="108" t="s">
        <v>33</v>
      </c>
      <c r="C534" s="109"/>
      <c r="D534" s="34">
        <v>665.33</v>
      </c>
      <c r="E534" s="35">
        <v>1.8</v>
      </c>
      <c r="F534" s="19" t="s">
        <v>25</v>
      </c>
      <c r="G534" s="27">
        <f t="shared" si="15"/>
        <v>1197.5940000000001</v>
      </c>
      <c r="H534" s="107"/>
    </row>
    <row r="535" spans="2:11" s="61" customFormat="1" x14ac:dyDescent="0.25">
      <c r="B535" s="114" t="s">
        <v>27</v>
      </c>
      <c r="C535" s="115"/>
      <c r="D535" s="39"/>
      <c r="E535" s="40"/>
      <c r="F535" s="21" t="s">
        <v>25</v>
      </c>
      <c r="G535" s="30">
        <f t="shared" si="15"/>
        <v>0</v>
      </c>
      <c r="H535" s="107"/>
    </row>
    <row r="536" spans="2:11" s="61" customFormat="1" x14ac:dyDescent="0.25">
      <c r="B536" s="114" t="s">
        <v>29</v>
      </c>
      <c r="C536" s="115"/>
      <c r="D536" s="41">
        <v>2425.1</v>
      </c>
      <c r="E536" s="42">
        <v>1.8</v>
      </c>
      <c r="F536" s="21" t="s">
        <v>25</v>
      </c>
      <c r="G536" s="30">
        <f t="shared" si="15"/>
        <v>4365.18</v>
      </c>
      <c r="H536" s="107"/>
    </row>
    <row r="537" spans="2:11" s="61" customFormat="1" x14ac:dyDescent="0.25">
      <c r="B537" s="114" t="s">
        <v>30</v>
      </c>
      <c r="C537" s="115"/>
      <c r="D537" s="41">
        <v>1718.79</v>
      </c>
      <c r="E537" s="42">
        <v>1.8</v>
      </c>
      <c r="F537" s="21" t="s">
        <v>25</v>
      </c>
      <c r="G537" s="30">
        <f t="shared" si="15"/>
        <v>3093.8220000000001</v>
      </c>
      <c r="H537" s="107"/>
    </row>
    <row r="538" spans="2:11" s="61" customFormat="1" x14ac:dyDescent="0.25">
      <c r="B538" s="114" t="s">
        <v>32</v>
      </c>
      <c r="C538" s="115"/>
      <c r="D538" s="41">
        <v>473.91</v>
      </c>
      <c r="E538" s="42">
        <v>1.8</v>
      </c>
      <c r="F538" s="21" t="s">
        <v>25</v>
      </c>
      <c r="G538" s="30">
        <f>D538*E538</f>
        <v>853.03800000000001</v>
      </c>
      <c r="H538" s="107"/>
    </row>
    <row r="539" spans="2:11" s="61" customFormat="1" ht="24" thickBot="1" x14ac:dyDescent="0.3">
      <c r="B539" s="110" t="s">
        <v>31</v>
      </c>
      <c r="C539" s="111"/>
      <c r="D539" s="70">
        <v>320.5</v>
      </c>
      <c r="E539" s="68">
        <v>7.2</v>
      </c>
      <c r="F539" s="20" t="s">
        <v>25</v>
      </c>
      <c r="G539" s="31">
        <f>D539*E539</f>
        <v>2307.6</v>
      </c>
      <c r="H539" s="107"/>
    </row>
    <row r="540" spans="2:11" ht="11.25" customHeight="1" x14ac:dyDescent="0.25">
      <c r="C540" s="3"/>
      <c r="D540" s="3"/>
      <c r="E540" s="4"/>
      <c r="F540" s="4"/>
      <c r="H540" s="62"/>
      <c r="I540" s="63"/>
      <c r="J540" s="64"/>
      <c r="K540" s="64"/>
    </row>
    <row r="541" spans="2:11" ht="25.5" x14ac:dyDescent="0.25">
      <c r="C541" s="14" t="s">
        <v>14</v>
      </c>
      <c r="D541" s="6"/>
    </row>
    <row r="542" spans="2:11" ht="18.75" x14ac:dyDescent="0.25">
      <c r="C542" s="86" t="s">
        <v>6</v>
      </c>
      <c r="D542" s="74" t="s">
        <v>0</v>
      </c>
      <c r="E542" s="9">
        <f>ROUND((G530+D523)/D523,2)</f>
        <v>1.02</v>
      </c>
      <c r="F542" s="9"/>
      <c r="G542" s="10"/>
      <c r="H542" s="7"/>
    </row>
    <row r="543" spans="2:11" x14ac:dyDescent="0.25">
      <c r="C543" s="86"/>
      <c r="D543" s="74" t="s">
        <v>1</v>
      </c>
      <c r="E543" s="9">
        <f>ROUND((G531+G532+D523)/D523,2)</f>
        <v>1.04</v>
      </c>
      <c r="F543" s="9"/>
      <c r="G543" s="11"/>
      <c r="H543" s="65"/>
    </row>
    <row r="544" spans="2:11" x14ac:dyDescent="0.25">
      <c r="C544" s="86"/>
      <c r="D544" s="74" t="s">
        <v>2</v>
      </c>
      <c r="E544" s="9">
        <f>ROUND((G533+D523)/D523,2)</f>
        <v>1</v>
      </c>
      <c r="F544" s="12"/>
      <c r="G544" s="11"/>
    </row>
    <row r="545" spans="2:11" x14ac:dyDescent="0.25">
      <c r="C545" s="86"/>
      <c r="D545" s="13" t="s">
        <v>3</v>
      </c>
      <c r="E545" s="44">
        <f>ROUND((SUM(G534:G539)+D523)/D523,2)</f>
        <v>1.98</v>
      </c>
      <c r="F545" s="10"/>
      <c r="G545" s="11"/>
    </row>
    <row r="546" spans="2:11" ht="25.5" x14ac:dyDescent="0.25">
      <c r="D546" s="45" t="s">
        <v>4</v>
      </c>
      <c r="E546" s="46">
        <f>SUM(E542:E545)-IF(D527="сплошная",3,2)</f>
        <v>2.04</v>
      </c>
      <c r="F546" s="25"/>
    </row>
    <row r="547" spans="2:11" ht="14.25" customHeight="1" x14ac:dyDescent="0.25">
      <c r="E547" s="15"/>
    </row>
    <row r="548" spans="2:11" s="22" customFormat="1" ht="26.25" customHeight="1" x14ac:dyDescent="0.35">
      <c r="C548" s="16" t="s">
        <v>23</v>
      </c>
      <c r="D548" s="87">
        <f>E546*D523</f>
        <v>24658.908000000003</v>
      </c>
      <c r="E548" s="87"/>
      <c r="F548" s="7"/>
      <c r="G548" s="5"/>
      <c r="H548" s="5"/>
    </row>
    <row r="549" spans="2:11" ht="18.75" x14ac:dyDescent="0.3">
      <c r="C549" s="17" t="s">
        <v>8</v>
      </c>
      <c r="D549" s="88">
        <f>D548/D522</f>
        <v>117.42337142857144</v>
      </c>
      <c r="E549" s="88"/>
      <c r="G549" s="7"/>
      <c r="H549" s="66"/>
    </row>
    <row r="560" spans="2:11" s="22" customFormat="1" ht="54.75" customHeight="1" x14ac:dyDescent="0.8">
      <c r="B560" s="89" t="s">
        <v>77</v>
      </c>
      <c r="C560" s="89"/>
      <c r="D560" s="89"/>
      <c r="E560" s="89"/>
      <c r="F560" s="89"/>
      <c r="G560" s="89"/>
      <c r="H560" s="89"/>
      <c r="K560" s="22" t="s">
        <v>34</v>
      </c>
    </row>
    <row r="561" spans="2:11" ht="46.5" customHeight="1" x14ac:dyDescent="0.25">
      <c r="B561" s="90" t="s">
        <v>41</v>
      </c>
      <c r="C561" s="90"/>
      <c r="D561" s="90"/>
      <c r="E561" s="90"/>
      <c r="F561" s="90"/>
      <c r="G561" s="90"/>
      <c r="K561" s="7" t="s">
        <v>35</v>
      </c>
    </row>
    <row r="562" spans="2:11" x14ac:dyDescent="0.25">
      <c r="C562" s="75"/>
      <c r="G562" s="7"/>
    </row>
    <row r="563" spans="2:11" ht="25.5" x14ac:dyDescent="0.25">
      <c r="C563" s="14" t="s">
        <v>5</v>
      </c>
      <c r="D563" s="6"/>
    </row>
    <row r="564" spans="2:11" s="10" customFormat="1" ht="20.25" x14ac:dyDescent="0.25">
      <c r="C564" s="91" t="s">
        <v>15</v>
      </c>
      <c r="D564" s="94" t="s">
        <v>42</v>
      </c>
      <c r="E564" s="94"/>
      <c r="F564" s="94"/>
      <c r="G564" s="94"/>
      <c r="H564" s="57"/>
    </row>
    <row r="565" spans="2:11" s="10" customFormat="1" ht="20.25" x14ac:dyDescent="0.25">
      <c r="C565" s="92"/>
      <c r="D565" s="94" t="s">
        <v>71</v>
      </c>
      <c r="E565" s="94"/>
      <c r="F565" s="94"/>
      <c r="G565" s="94"/>
      <c r="H565" s="57"/>
    </row>
    <row r="566" spans="2:11" s="10" customFormat="1" ht="20.25" x14ac:dyDescent="0.25">
      <c r="C566" s="93"/>
      <c r="D566" s="94" t="s">
        <v>78</v>
      </c>
      <c r="E566" s="94"/>
      <c r="F566" s="94"/>
      <c r="G566" s="94"/>
      <c r="H566" s="57"/>
    </row>
    <row r="567" spans="2:11" ht="28.5" customHeight="1" x14ac:dyDescent="0.25">
      <c r="C567" s="47" t="s">
        <v>12</v>
      </c>
      <c r="D567" s="48">
        <v>2.2999999999999998</v>
      </c>
      <c r="E567" s="49"/>
      <c r="F567" s="10"/>
    </row>
    <row r="568" spans="2:11" ht="28.5" customHeight="1" x14ac:dyDescent="0.25">
      <c r="C568" s="1" t="s">
        <v>9</v>
      </c>
      <c r="D568" s="43">
        <v>180</v>
      </c>
      <c r="E568" s="95" t="s">
        <v>16</v>
      </c>
      <c r="F568" s="96"/>
      <c r="G568" s="99">
        <f>D569/D568</f>
        <v>104.80077777777777</v>
      </c>
    </row>
    <row r="569" spans="2:11" ht="28.5" customHeight="1" x14ac:dyDescent="0.25">
      <c r="C569" s="1" t="s">
        <v>10</v>
      </c>
      <c r="D569" s="43">
        <v>18864.14</v>
      </c>
      <c r="E569" s="97"/>
      <c r="F569" s="98"/>
      <c r="G569" s="100"/>
    </row>
    <row r="570" spans="2:11" x14ac:dyDescent="0.25">
      <c r="C570" s="53"/>
      <c r="D570" s="54"/>
      <c r="E570" s="55"/>
    </row>
    <row r="571" spans="2:11" x14ac:dyDescent="0.3">
      <c r="C571" s="52" t="s">
        <v>7</v>
      </c>
      <c r="D571" s="50" t="s">
        <v>79</v>
      </c>
      <c r="E571" s="58"/>
    </row>
    <row r="572" spans="2:11" x14ac:dyDescent="0.3">
      <c r="C572" s="52" t="s">
        <v>11</v>
      </c>
      <c r="D572" s="50">
        <v>65</v>
      </c>
      <c r="E572" s="58"/>
    </row>
    <row r="573" spans="2:11" x14ac:dyDescent="0.3">
      <c r="C573" s="52" t="s">
        <v>13</v>
      </c>
      <c r="D573" s="51" t="s">
        <v>34</v>
      </c>
      <c r="E573" s="58"/>
    </row>
    <row r="574" spans="2:11" ht="24" thickBot="1" x14ac:dyDescent="0.3">
      <c r="C574" s="59"/>
      <c r="D574" s="59"/>
    </row>
    <row r="575" spans="2:11" ht="48" thickBot="1" x14ac:dyDescent="0.3">
      <c r="B575" s="101" t="s">
        <v>17</v>
      </c>
      <c r="C575" s="102"/>
      <c r="D575" s="23" t="s">
        <v>20</v>
      </c>
      <c r="E575" s="103" t="s">
        <v>22</v>
      </c>
      <c r="F575" s="104"/>
      <c r="G575" s="2" t="s">
        <v>21</v>
      </c>
    </row>
    <row r="576" spans="2:11" s="60" customFormat="1" ht="24" thickBot="1" x14ac:dyDescent="0.3">
      <c r="B576" s="105" t="s">
        <v>36</v>
      </c>
      <c r="C576" s="106"/>
      <c r="D576" s="32">
        <v>147.63</v>
      </c>
      <c r="E576" s="33">
        <v>2.2999999999999998</v>
      </c>
      <c r="F576" s="18" t="s">
        <v>25</v>
      </c>
      <c r="G576" s="26">
        <f t="shared" ref="G576:G583" si="16">D576*E576</f>
        <v>339.54899999999998</v>
      </c>
      <c r="H576" s="107"/>
    </row>
    <row r="577" spans="2:11" s="61" customFormat="1" ht="46.5" customHeight="1" x14ac:dyDescent="0.25">
      <c r="B577" s="108" t="s">
        <v>18</v>
      </c>
      <c r="C577" s="109"/>
      <c r="D577" s="34">
        <v>70.41</v>
      </c>
      <c r="E577" s="67">
        <v>1</v>
      </c>
      <c r="F577" s="19" t="s">
        <v>26</v>
      </c>
      <c r="G577" s="27">
        <f t="shared" si="16"/>
        <v>70.41</v>
      </c>
      <c r="H577" s="107"/>
    </row>
    <row r="578" spans="2:11" s="61" customFormat="1" ht="24" thickBot="1" x14ac:dyDescent="0.3">
      <c r="B578" s="110" t="s">
        <v>19</v>
      </c>
      <c r="C578" s="111"/>
      <c r="D578" s="36">
        <v>222.31</v>
      </c>
      <c r="E578" s="68">
        <v>1</v>
      </c>
      <c r="F578" s="20" t="s">
        <v>26</v>
      </c>
      <c r="G578" s="28">
        <f t="shared" si="16"/>
        <v>222.31</v>
      </c>
      <c r="H578" s="107"/>
    </row>
    <row r="579" spans="2:11" s="61" customFormat="1" ht="24" thickBot="1" x14ac:dyDescent="0.3">
      <c r="B579" s="112" t="s">
        <v>28</v>
      </c>
      <c r="C579" s="113"/>
      <c r="D579" s="37"/>
      <c r="E579" s="38"/>
      <c r="F579" s="24" t="s">
        <v>25</v>
      </c>
      <c r="G579" s="29">
        <f t="shared" si="16"/>
        <v>0</v>
      </c>
      <c r="H579" s="107"/>
    </row>
    <row r="580" spans="2:11" s="61" customFormat="1" ht="48" customHeight="1" x14ac:dyDescent="0.25">
      <c r="B580" s="108" t="s">
        <v>33</v>
      </c>
      <c r="C580" s="109"/>
      <c r="D580" s="34">
        <v>665.33</v>
      </c>
      <c r="E580" s="35">
        <v>2.2999999999999998</v>
      </c>
      <c r="F580" s="19" t="s">
        <v>25</v>
      </c>
      <c r="G580" s="27">
        <f t="shared" si="16"/>
        <v>1530.259</v>
      </c>
      <c r="H580" s="107"/>
    </row>
    <row r="581" spans="2:11" s="61" customFormat="1" x14ac:dyDescent="0.25">
      <c r="B581" s="114" t="s">
        <v>27</v>
      </c>
      <c r="C581" s="115"/>
      <c r="D581" s="39"/>
      <c r="E581" s="40"/>
      <c r="F581" s="21" t="s">
        <v>25</v>
      </c>
      <c r="G581" s="30">
        <f t="shared" si="16"/>
        <v>0</v>
      </c>
      <c r="H581" s="107"/>
    </row>
    <row r="582" spans="2:11" s="61" customFormat="1" x14ac:dyDescent="0.25">
      <c r="B582" s="114" t="s">
        <v>29</v>
      </c>
      <c r="C582" s="115"/>
      <c r="D582" s="41">
        <v>2425.1</v>
      </c>
      <c r="E582" s="42">
        <v>2.2999999999999998</v>
      </c>
      <c r="F582" s="21" t="s">
        <v>25</v>
      </c>
      <c r="G582" s="30">
        <f t="shared" si="16"/>
        <v>5577.73</v>
      </c>
      <c r="H582" s="107"/>
    </row>
    <row r="583" spans="2:11" s="61" customFormat="1" x14ac:dyDescent="0.25">
      <c r="B583" s="114" t="s">
        <v>30</v>
      </c>
      <c r="C583" s="115"/>
      <c r="D583" s="41">
        <v>1718.79</v>
      </c>
      <c r="E583" s="42">
        <v>2.2999999999999998</v>
      </c>
      <c r="F583" s="21" t="s">
        <v>25</v>
      </c>
      <c r="G583" s="30">
        <f t="shared" si="16"/>
        <v>3953.2169999999996</v>
      </c>
      <c r="H583" s="107"/>
    </row>
    <row r="584" spans="2:11" s="61" customFormat="1" x14ac:dyDescent="0.25">
      <c r="B584" s="114" t="s">
        <v>32</v>
      </c>
      <c r="C584" s="115"/>
      <c r="D584" s="41">
        <v>473.91</v>
      </c>
      <c r="E584" s="42">
        <v>2.2999999999999998</v>
      </c>
      <c r="F584" s="21" t="s">
        <v>25</v>
      </c>
      <c r="G584" s="30">
        <f>D584*E584</f>
        <v>1089.9929999999999</v>
      </c>
      <c r="H584" s="107"/>
    </row>
    <row r="585" spans="2:11" s="61" customFormat="1" ht="24" thickBot="1" x14ac:dyDescent="0.3">
      <c r="B585" s="110" t="s">
        <v>31</v>
      </c>
      <c r="C585" s="111"/>
      <c r="D585" s="70">
        <v>320.5</v>
      </c>
      <c r="E585" s="68">
        <v>9.1999999999999993</v>
      </c>
      <c r="F585" s="20" t="s">
        <v>25</v>
      </c>
      <c r="G585" s="31">
        <f>D585*E585</f>
        <v>2948.6</v>
      </c>
      <c r="H585" s="107"/>
    </row>
    <row r="586" spans="2:11" ht="11.25" customHeight="1" x14ac:dyDescent="0.25">
      <c r="C586" s="3"/>
      <c r="D586" s="3"/>
      <c r="E586" s="4"/>
      <c r="F586" s="4"/>
      <c r="H586" s="62"/>
      <c r="I586" s="63"/>
      <c r="J586" s="64"/>
      <c r="K586" s="64"/>
    </row>
    <row r="587" spans="2:11" ht="25.5" x14ac:dyDescent="0.25">
      <c r="C587" s="14" t="s">
        <v>14</v>
      </c>
      <c r="D587" s="6"/>
    </row>
    <row r="588" spans="2:11" ht="18.75" x14ac:dyDescent="0.25">
      <c r="C588" s="86" t="s">
        <v>6</v>
      </c>
      <c r="D588" s="74" t="s">
        <v>0</v>
      </c>
      <c r="E588" s="9">
        <f>ROUND((G576+D569)/D569,2)</f>
        <v>1.02</v>
      </c>
      <c r="F588" s="9"/>
      <c r="G588" s="10"/>
      <c r="H588" s="7"/>
    </row>
    <row r="589" spans="2:11" x14ac:dyDescent="0.25">
      <c r="C589" s="86"/>
      <c r="D589" s="74" t="s">
        <v>1</v>
      </c>
      <c r="E589" s="9">
        <f>ROUND((G577+G578+D569)/D569,2)</f>
        <v>1.02</v>
      </c>
      <c r="F589" s="9"/>
      <c r="G589" s="11"/>
      <c r="H589" s="65"/>
    </row>
    <row r="590" spans="2:11" x14ac:dyDescent="0.25">
      <c r="C590" s="86"/>
      <c r="D590" s="74" t="s">
        <v>2</v>
      </c>
      <c r="E590" s="9">
        <f>ROUND((G579+D569)/D569,2)</f>
        <v>1</v>
      </c>
      <c r="F590" s="12"/>
      <c r="G590" s="11"/>
    </row>
    <row r="591" spans="2:11" x14ac:dyDescent="0.25">
      <c r="C591" s="86"/>
      <c r="D591" s="13" t="s">
        <v>3</v>
      </c>
      <c r="E591" s="44">
        <f>ROUND((SUM(G580:G585)+D569)/D569,2)</f>
        <v>1.8</v>
      </c>
      <c r="F591" s="10"/>
      <c r="G591" s="11"/>
    </row>
    <row r="592" spans="2:11" ht="25.5" x14ac:dyDescent="0.25">
      <c r="D592" s="45" t="s">
        <v>4</v>
      </c>
      <c r="E592" s="46">
        <f>SUM(E588:E591)-IF(D573="сплошная",3,2)</f>
        <v>1.8399999999999999</v>
      </c>
      <c r="F592" s="25"/>
    </row>
    <row r="593" spans="2:11" ht="14.25" customHeight="1" x14ac:dyDescent="0.25">
      <c r="E593" s="15"/>
    </row>
    <row r="594" spans="2:11" s="22" customFormat="1" ht="26.25" customHeight="1" x14ac:dyDescent="0.35">
      <c r="C594" s="16" t="s">
        <v>23</v>
      </c>
      <c r="D594" s="87">
        <f>E592*D569</f>
        <v>34710.017599999999</v>
      </c>
      <c r="E594" s="87"/>
      <c r="F594" s="7"/>
      <c r="G594" s="5"/>
      <c r="H594" s="5"/>
    </row>
    <row r="595" spans="2:11" ht="18.75" x14ac:dyDescent="0.3">
      <c r="C595" s="17" t="s">
        <v>8</v>
      </c>
      <c r="D595" s="88">
        <f>D594/D568</f>
        <v>192.83343111111111</v>
      </c>
      <c r="E595" s="88"/>
      <c r="G595" s="7"/>
      <c r="H595" s="66"/>
    </row>
    <row r="606" spans="2:11" s="22" customFormat="1" ht="54.75" customHeight="1" x14ac:dyDescent="0.8">
      <c r="B606" s="89" t="s">
        <v>80</v>
      </c>
      <c r="C606" s="89"/>
      <c r="D606" s="89"/>
      <c r="E606" s="89"/>
      <c r="F606" s="89"/>
      <c r="G606" s="89"/>
      <c r="H606" s="89"/>
      <c r="K606" s="22" t="s">
        <v>34</v>
      </c>
    </row>
    <row r="607" spans="2:11" ht="46.5" customHeight="1" x14ac:dyDescent="0.25">
      <c r="B607" s="90" t="s">
        <v>41</v>
      </c>
      <c r="C607" s="90"/>
      <c r="D607" s="90"/>
      <c r="E607" s="90"/>
      <c r="F607" s="90"/>
      <c r="G607" s="90"/>
      <c r="K607" s="7" t="s">
        <v>35</v>
      </c>
    </row>
    <row r="608" spans="2:11" x14ac:dyDescent="0.25">
      <c r="C608" s="75"/>
      <c r="G608" s="7"/>
    </row>
    <row r="609" spans="2:8" ht="25.5" x14ac:dyDescent="0.25">
      <c r="C609" s="14" t="s">
        <v>5</v>
      </c>
      <c r="D609" s="6"/>
    </row>
    <row r="610" spans="2:8" s="10" customFormat="1" ht="20.25" x14ac:dyDescent="0.25">
      <c r="C610" s="91" t="s">
        <v>15</v>
      </c>
      <c r="D610" s="94" t="s">
        <v>42</v>
      </c>
      <c r="E610" s="94"/>
      <c r="F610" s="94"/>
      <c r="G610" s="94"/>
      <c r="H610" s="57"/>
    </row>
    <row r="611" spans="2:8" s="10" customFormat="1" ht="20.25" x14ac:dyDescent="0.25">
      <c r="C611" s="92"/>
      <c r="D611" s="94" t="s">
        <v>71</v>
      </c>
      <c r="E611" s="94"/>
      <c r="F611" s="94"/>
      <c r="G611" s="94"/>
      <c r="H611" s="57"/>
    </row>
    <row r="612" spans="2:8" s="10" customFormat="1" ht="20.25" x14ac:dyDescent="0.25">
      <c r="C612" s="93"/>
      <c r="D612" s="94" t="s">
        <v>81</v>
      </c>
      <c r="E612" s="94"/>
      <c r="F612" s="94"/>
      <c r="G612" s="94"/>
      <c r="H612" s="57"/>
    </row>
    <row r="613" spans="2:8" ht="28.5" customHeight="1" x14ac:dyDescent="0.25">
      <c r="C613" s="47" t="s">
        <v>12</v>
      </c>
      <c r="D613" s="48">
        <v>3.1</v>
      </c>
      <c r="E613" s="49"/>
      <c r="F613" s="10"/>
    </row>
    <row r="614" spans="2:8" ht="28.5" customHeight="1" x14ac:dyDescent="0.25">
      <c r="C614" s="1" t="s">
        <v>9</v>
      </c>
      <c r="D614" s="43">
        <v>450</v>
      </c>
      <c r="E614" s="95" t="s">
        <v>16</v>
      </c>
      <c r="F614" s="96"/>
      <c r="G614" s="99">
        <f>D615/D614</f>
        <v>12.975266666666666</v>
      </c>
    </row>
    <row r="615" spans="2:8" ht="28.5" customHeight="1" x14ac:dyDescent="0.25">
      <c r="C615" s="1" t="s">
        <v>10</v>
      </c>
      <c r="D615" s="43">
        <v>5838.87</v>
      </c>
      <c r="E615" s="97"/>
      <c r="F615" s="98"/>
      <c r="G615" s="100"/>
    </row>
    <row r="616" spans="2:8" x14ac:dyDescent="0.25">
      <c r="C616" s="53"/>
      <c r="D616" s="54"/>
      <c r="E616" s="55"/>
    </row>
    <row r="617" spans="2:8" x14ac:dyDescent="0.3">
      <c r="C617" s="52" t="s">
        <v>7</v>
      </c>
      <c r="D617" s="50" t="s">
        <v>82</v>
      </c>
      <c r="E617" s="58"/>
    </row>
    <row r="618" spans="2:8" x14ac:dyDescent="0.3">
      <c r="C618" s="52" t="s">
        <v>11</v>
      </c>
      <c r="D618" s="50">
        <v>45</v>
      </c>
      <c r="E618" s="58"/>
    </row>
    <row r="619" spans="2:8" x14ac:dyDescent="0.3">
      <c r="C619" s="52" t="s">
        <v>13</v>
      </c>
      <c r="D619" s="51" t="s">
        <v>34</v>
      </c>
      <c r="E619" s="58"/>
    </row>
    <row r="620" spans="2:8" ht="24" thickBot="1" x14ac:dyDescent="0.3">
      <c r="C620" s="59"/>
      <c r="D620" s="59"/>
    </row>
    <row r="621" spans="2:8" ht="48" thickBot="1" x14ac:dyDescent="0.3">
      <c r="B621" s="101" t="s">
        <v>17</v>
      </c>
      <c r="C621" s="102"/>
      <c r="D621" s="23" t="s">
        <v>20</v>
      </c>
      <c r="E621" s="103" t="s">
        <v>22</v>
      </c>
      <c r="F621" s="104"/>
      <c r="G621" s="2" t="s">
        <v>21</v>
      </c>
    </row>
    <row r="622" spans="2:8" s="60" customFormat="1" ht="24" thickBot="1" x14ac:dyDescent="0.3">
      <c r="B622" s="105" t="s">
        <v>36</v>
      </c>
      <c r="C622" s="106"/>
      <c r="D622" s="32">
        <v>147.63</v>
      </c>
      <c r="E622" s="33">
        <v>3.1</v>
      </c>
      <c r="F622" s="18" t="s">
        <v>25</v>
      </c>
      <c r="G622" s="26">
        <f t="shared" ref="G622:G629" si="17">D622*E622</f>
        <v>457.65300000000002</v>
      </c>
      <c r="H622" s="107"/>
    </row>
    <row r="623" spans="2:8" s="61" customFormat="1" ht="46.5" customHeight="1" x14ac:dyDescent="0.25">
      <c r="B623" s="108" t="s">
        <v>18</v>
      </c>
      <c r="C623" s="109"/>
      <c r="D623" s="34">
        <v>70.41</v>
      </c>
      <c r="E623" s="67">
        <v>0.8</v>
      </c>
      <c r="F623" s="19" t="s">
        <v>26</v>
      </c>
      <c r="G623" s="27">
        <f t="shared" si="17"/>
        <v>56.328000000000003</v>
      </c>
      <c r="H623" s="107"/>
    </row>
    <row r="624" spans="2:8" s="61" customFormat="1" ht="24" thickBot="1" x14ac:dyDescent="0.3">
      <c r="B624" s="110" t="s">
        <v>19</v>
      </c>
      <c r="C624" s="111"/>
      <c r="D624" s="36">
        <v>222.31</v>
      </c>
      <c r="E624" s="68">
        <v>0.8</v>
      </c>
      <c r="F624" s="20" t="s">
        <v>26</v>
      </c>
      <c r="G624" s="28">
        <f t="shared" si="17"/>
        <v>177.84800000000001</v>
      </c>
      <c r="H624" s="107"/>
    </row>
    <row r="625" spans="2:11" s="61" customFormat="1" ht="24" thickBot="1" x14ac:dyDescent="0.3">
      <c r="B625" s="112" t="s">
        <v>28</v>
      </c>
      <c r="C625" s="113"/>
      <c r="D625" s="37"/>
      <c r="E625" s="38"/>
      <c r="F625" s="24" t="s">
        <v>25</v>
      </c>
      <c r="G625" s="29">
        <f t="shared" si="17"/>
        <v>0</v>
      </c>
      <c r="H625" s="107"/>
    </row>
    <row r="626" spans="2:11" s="61" customFormat="1" ht="48" customHeight="1" x14ac:dyDescent="0.25">
      <c r="B626" s="108" t="s">
        <v>33</v>
      </c>
      <c r="C626" s="109"/>
      <c r="D626" s="34">
        <v>665.33</v>
      </c>
      <c r="E626" s="35">
        <v>3.1</v>
      </c>
      <c r="F626" s="19" t="s">
        <v>25</v>
      </c>
      <c r="G626" s="27">
        <f t="shared" si="17"/>
        <v>2062.5230000000001</v>
      </c>
      <c r="H626" s="107"/>
    </row>
    <row r="627" spans="2:11" s="61" customFormat="1" x14ac:dyDescent="0.25">
      <c r="B627" s="114" t="s">
        <v>27</v>
      </c>
      <c r="C627" s="115"/>
      <c r="D627" s="39"/>
      <c r="E627" s="40"/>
      <c r="F627" s="21" t="s">
        <v>25</v>
      </c>
      <c r="G627" s="30">
        <f t="shared" si="17"/>
        <v>0</v>
      </c>
      <c r="H627" s="107"/>
    </row>
    <row r="628" spans="2:11" s="61" customFormat="1" x14ac:dyDescent="0.25">
      <c r="B628" s="114" t="s">
        <v>29</v>
      </c>
      <c r="C628" s="115"/>
      <c r="D628" s="41">
        <v>2425.1</v>
      </c>
      <c r="E628" s="42">
        <v>3.1</v>
      </c>
      <c r="F628" s="21" t="s">
        <v>25</v>
      </c>
      <c r="G628" s="30">
        <f t="shared" si="17"/>
        <v>7517.8099999999995</v>
      </c>
      <c r="H628" s="107"/>
    </row>
    <row r="629" spans="2:11" s="61" customFormat="1" x14ac:dyDescent="0.25">
      <c r="B629" s="114" t="s">
        <v>30</v>
      </c>
      <c r="C629" s="115"/>
      <c r="D629" s="41">
        <v>1718.79</v>
      </c>
      <c r="E629" s="42">
        <v>3.1</v>
      </c>
      <c r="F629" s="21" t="s">
        <v>25</v>
      </c>
      <c r="G629" s="30">
        <f t="shared" si="17"/>
        <v>5328.2489999999998</v>
      </c>
      <c r="H629" s="107"/>
    </row>
    <row r="630" spans="2:11" s="61" customFormat="1" x14ac:dyDescent="0.25">
      <c r="B630" s="114" t="s">
        <v>32</v>
      </c>
      <c r="C630" s="115"/>
      <c r="D630" s="41">
        <v>473.91</v>
      </c>
      <c r="E630" s="42">
        <v>3.1</v>
      </c>
      <c r="F630" s="21" t="s">
        <v>25</v>
      </c>
      <c r="G630" s="30">
        <f>D630*E630</f>
        <v>1469.1210000000001</v>
      </c>
      <c r="H630" s="107"/>
    </row>
    <row r="631" spans="2:11" s="61" customFormat="1" ht="24" thickBot="1" x14ac:dyDescent="0.3">
      <c r="B631" s="110" t="s">
        <v>31</v>
      </c>
      <c r="C631" s="111"/>
      <c r="D631" s="70">
        <v>320.5</v>
      </c>
      <c r="E631" s="68">
        <v>12.4</v>
      </c>
      <c r="F631" s="20" t="s">
        <v>25</v>
      </c>
      <c r="G631" s="31">
        <f>D631*E631</f>
        <v>3974.2000000000003</v>
      </c>
      <c r="H631" s="107"/>
    </row>
    <row r="632" spans="2:11" ht="11.25" customHeight="1" x14ac:dyDescent="0.25">
      <c r="C632" s="3"/>
      <c r="D632" s="3"/>
      <c r="E632" s="4"/>
      <c r="F632" s="4"/>
      <c r="H632" s="62"/>
      <c r="I632" s="63"/>
      <c r="J632" s="64"/>
      <c r="K632" s="64"/>
    </row>
    <row r="633" spans="2:11" ht="25.5" x14ac:dyDescent="0.25">
      <c r="C633" s="14" t="s">
        <v>14</v>
      </c>
      <c r="D633" s="6"/>
    </row>
    <row r="634" spans="2:11" ht="18.75" x14ac:dyDescent="0.25">
      <c r="C634" s="86" t="s">
        <v>6</v>
      </c>
      <c r="D634" s="74" t="s">
        <v>0</v>
      </c>
      <c r="E634" s="9">
        <f>ROUND((G622+D615)/D615,2)</f>
        <v>1.08</v>
      </c>
      <c r="F634" s="9"/>
      <c r="G634" s="10"/>
      <c r="H634" s="7"/>
    </row>
    <row r="635" spans="2:11" x14ac:dyDescent="0.25">
      <c r="C635" s="86"/>
      <c r="D635" s="74" t="s">
        <v>1</v>
      </c>
      <c r="E635" s="9">
        <f>ROUND((G623+G624+D615)/D615,2)</f>
        <v>1.04</v>
      </c>
      <c r="F635" s="9"/>
      <c r="G635" s="11"/>
      <c r="H635" s="65"/>
    </row>
    <row r="636" spans="2:11" x14ac:dyDescent="0.25">
      <c r="C636" s="86"/>
      <c r="D636" s="74" t="s">
        <v>2</v>
      </c>
      <c r="E636" s="9">
        <f>ROUND((G625+D615)/D615,2)</f>
        <v>1</v>
      </c>
      <c r="F636" s="12"/>
      <c r="G636" s="11"/>
    </row>
    <row r="637" spans="2:11" x14ac:dyDescent="0.25">
      <c r="C637" s="86"/>
      <c r="D637" s="13" t="s">
        <v>3</v>
      </c>
      <c r="E637" s="44">
        <f>ROUND((SUM(G626:G631)+D615)/D615,2)</f>
        <v>4.49</v>
      </c>
      <c r="F637" s="10"/>
      <c r="G637" s="11"/>
    </row>
    <row r="638" spans="2:11" ht="25.5" x14ac:dyDescent="0.25">
      <c r="D638" s="45" t="s">
        <v>4</v>
      </c>
      <c r="E638" s="46">
        <f>SUM(E634:E637)-IF(D619="сплошная",3,2)</f>
        <v>4.6100000000000003</v>
      </c>
      <c r="F638" s="25"/>
    </row>
    <row r="639" spans="2:11" ht="14.25" customHeight="1" x14ac:dyDescent="0.25">
      <c r="E639" s="15"/>
    </row>
    <row r="640" spans="2:11" s="22" customFormat="1" ht="26.25" customHeight="1" x14ac:dyDescent="0.35">
      <c r="C640" s="16" t="s">
        <v>23</v>
      </c>
      <c r="D640" s="87">
        <f>E638*D615</f>
        <v>26917.190700000003</v>
      </c>
      <c r="E640" s="87"/>
      <c r="F640" s="7"/>
      <c r="G640" s="5"/>
      <c r="H640" s="5"/>
    </row>
    <row r="641" spans="2:11" ht="18.75" x14ac:dyDescent="0.3">
      <c r="C641" s="17" t="s">
        <v>8</v>
      </c>
      <c r="D641" s="88">
        <f>D640/D614</f>
        <v>59.815979333333338</v>
      </c>
      <c r="E641" s="88"/>
      <c r="G641" s="7"/>
      <c r="H641" s="66"/>
    </row>
    <row r="652" spans="2:11" s="22" customFormat="1" ht="54.75" customHeight="1" x14ac:dyDescent="0.8">
      <c r="B652" s="89" t="s">
        <v>83</v>
      </c>
      <c r="C652" s="89"/>
      <c r="D652" s="89"/>
      <c r="E652" s="89"/>
      <c r="F652" s="89"/>
      <c r="G652" s="89"/>
      <c r="H652" s="89"/>
      <c r="K652" s="22" t="s">
        <v>34</v>
      </c>
    </row>
    <row r="653" spans="2:11" ht="46.5" customHeight="1" x14ac:dyDescent="0.25">
      <c r="B653" s="90" t="s">
        <v>41</v>
      </c>
      <c r="C653" s="90"/>
      <c r="D653" s="90"/>
      <c r="E653" s="90"/>
      <c r="F653" s="90"/>
      <c r="G653" s="90"/>
      <c r="K653" s="7" t="s">
        <v>35</v>
      </c>
    </row>
    <row r="654" spans="2:11" x14ac:dyDescent="0.25">
      <c r="C654" s="75"/>
      <c r="G654" s="7"/>
    </row>
    <row r="655" spans="2:11" ht="25.5" x14ac:dyDescent="0.25">
      <c r="C655" s="14" t="s">
        <v>5</v>
      </c>
      <c r="D655" s="6"/>
    </row>
    <row r="656" spans="2:11" s="10" customFormat="1" ht="20.25" x14ac:dyDescent="0.25">
      <c r="C656" s="91" t="s">
        <v>15</v>
      </c>
      <c r="D656" s="94" t="s">
        <v>42</v>
      </c>
      <c r="E656" s="94"/>
      <c r="F656" s="94"/>
      <c r="G656" s="94"/>
      <c r="H656" s="57"/>
    </row>
    <row r="657" spans="2:8" s="10" customFormat="1" ht="20.25" x14ac:dyDescent="0.25">
      <c r="C657" s="92"/>
      <c r="D657" s="94" t="s">
        <v>71</v>
      </c>
      <c r="E657" s="94"/>
      <c r="F657" s="94"/>
      <c r="G657" s="94"/>
      <c r="H657" s="57"/>
    </row>
    <row r="658" spans="2:8" s="10" customFormat="1" ht="20.25" x14ac:dyDescent="0.25">
      <c r="C658" s="93"/>
      <c r="D658" s="94" t="s">
        <v>84</v>
      </c>
      <c r="E658" s="94"/>
      <c r="F658" s="94"/>
      <c r="G658" s="94"/>
      <c r="H658" s="57"/>
    </row>
    <row r="659" spans="2:8" ht="28.5" customHeight="1" x14ac:dyDescent="0.25">
      <c r="C659" s="47" t="s">
        <v>12</v>
      </c>
      <c r="D659" s="48">
        <v>2.8</v>
      </c>
      <c r="E659" s="49"/>
      <c r="F659" s="10"/>
    </row>
    <row r="660" spans="2:8" ht="28.5" customHeight="1" x14ac:dyDescent="0.25">
      <c r="C660" s="1" t="s">
        <v>9</v>
      </c>
      <c r="D660" s="43">
        <v>150</v>
      </c>
      <c r="E660" s="95" t="s">
        <v>16</v>
      </c>
      <c r="F660" s="96"/>
      <c r="G660" s="99">
        <f>D661/D660</f>
        <v>168.35746666666665</v>
      </c>
    </row>
    <row r="661" spans="2:8" ht="28.5" customHeight="1" x14ac:dyDescent="0.25">
      <c r="C661" s="1" t="s">
        <v>10</v>
      </c>
      <c r="D661" s="43">
        <v>25253.62</v>
      </c>
      <c r="E661" s="97"/>
      <c r="F661" s="98"/>
      <c r="G661" s="100"/>
    </row>
    <row r="662" spans="2:8" x14ac:dyDescent="0.25">
      <c r="C662" s="53"/>
      <c r="D662" s="54"/>
      <c r="E662" s="55"/>
    </row>
    <row r="663" spans="2:8" x14ac:dyDescent="0.3">
      <c r="C663" s="52" t="s">
        <v>7</v>
      </c>
      <c r="D663" s="50" t="s">
        <v>85</v>
      </c>
      <c r="E663" s="58"/>
    </row>
    <row r="664" spans="2:8" x14ac:dyDescent="0.3">
      <c r="C664" s="52" t="s">
        <v>11</v>
      </c>
      <c r="D664" s="50">
        <v>65</v>
      </c>
      <c r="E664" s="58"/>
    </row>
    <row r="665" spans="2:8" x14ac:dyDescent="0.3">
      <c r="C665" s="52" t="s">
        <v>13</v>
      </c>
      <c r="D665" s="51" t="s">
        <v>34</v>
      </c>
      <c r="E665" s="58"/>
    </row>
    <row r="666" spans="2:8" ht="24" thickBot="1" x14ac:dyDescent="0.3">
      <c r="C666" s="59"/>
      <c r="D666" s="59"/>
    </row>
    <row r="667" spans="2:8" ht="48" thickBot="1" x14ac:dyDescent="0.3">
      <c r="B667" s="101" t="s">
        <v>17</v>
      </c>
      <c r="C667" s="102"/>
      <c r="D667" s="23" t="s">
        <v>20</v>
      </c>
      <c r="E667" s="103" t="s">
        <v>22</v>
      </c>
      <c r="F667" s="104"/>
      <c r="G667" s="2" t="s">
        <v>21</v>
      </c>
    </row>
    <row r="668" spans="2:8" s="60" customFormat="1" ht="24" thickBot="1" x14ac:dyDescent="0.3">
      <c r="B668" s="105" t="s">
        <v>36</v>
      </c>
      <c r="C668" s="106"/>
      <c r="D668" s="32">
        <v>147.63</v>
      </c>
      <c r="E668" s="33">
        <v>2.8</v>
      </c>
      <c r="F668" s="18" t="s">
        <v>25</v>
      </c>
      <c r="G668" s="26">
        <f t="shared" ref="G668:G675" si="18">D668*E668</f>
        <v>413.36399999999998</v>
      </c>
      <c r="H668" s="107"/>
    </row>
    <row r="669" spans="2:8" s="61" customFormat="1" ht="46.5" customHeight="1" x14ac:dyDescent="0.25">
      <c r="B669" s="108" t="s">
        <v>18</v>
      </c>
      <c r="C669" s="109"/>
      <c r="D669" s="34">
        <v>70.41</v>
      </c>
      <c r="E669" s="67">
        <v>0.9</v>
      </c>
      <c r="F669" s="19" t="s">
        <v>26</v>
      </c>
      <c r="G669" s="27">
        <f t="shared" si="18"/>
        <v>63.369</v>
      </c>
      <c r="H669" s="107"/>
    </row>
    <row r="670" spans="2:8" s="61" customFormat="1" ht="24" thickBot="1" x14ac:dyDescent="0.3">
      <c r="B670" s="110" t="s">
        <v>19</v>
      </c>
      <c r="C670" s="111"/>
      <c r="D670" s="36">
        <v>222.31</v>
      </c>
      <c r="E670" s="68">
        <v>0.9</v>
      </c>
      <c r="F670" s="20" t="s">
        <v>26</v>
      </c>
      <c r="G670" s="28">
        <f t="shared" si="18"/>
        <v>200.07900000000001</v>
      </c>
      <c r="H670" s="107"/>
    </row>
    <row r="671" spans="2:8" s="61" customFormat="1" ht="24" thickBot="1" x14ac:dyDescent="0.3">
      <c r="B671" s="112" t="s">
        <v>28</v>
      </c>
      <c r="C671" s="113"/>
      <c r="D671" s="37"/>
      <c r="E671" s="38"/>
      <c r="F671" s="24" t="s">
        <v>25</v>
      </c>
      <c r="G671" s="29">
        <f t="shared" si="18"/>
        <v>0</v>
      </c>
      <c r="H671" s="107"/>
    </row>
    <row r="672" spans="2:8" s="61" customFormat="1" ht="48" customHeight="1" x14ac:dyDescent="0.25">
      <c r="B672" s="108" t="s">
        <v>33</v>
      </c>
      <c r="C672" s="109"/>
      <c r="D672" s="34">
        <v>665.33</v>
      </c>
      <c r="E672" s="35">
        <v>2.8</v>
      </c>
      <c r="F672" s="19" t="s">
        <v>25</v>
      </c>
      <c r="G672" s="27">
        <f t="shared" si="18"/>
        <v>1862.924</v>
      </c>
      <c r="H672" s="107"/>
    </row>
    <row r="673" spans="2:11" s="61" customFormat="1" x14ac:dyDescent="0.25">
      <c r="B673" s="114" t="s">
        <v>27</v>
      </c>
      <c r="C673" s="115"/>
      <c r="D673" s="39"/>
      <c r="E673" s="40"/>
      <c r="F673" s="21" t="s">
        <v>25</v>
      </c>
      <c r="G673" s="30">
        <f t="shared" si="18"/>
        <v>0</v>
      </c>
      <c r="H673" s="107"/>
    </row>
    <row r="674" spans="2:11" s="61" customFormat="1" x14ac:dyDescent="0.25">
      <c r="B674" s="114" t="s">
        <v>29</v>
      </c>
      <c r="C674" s="115"/>
      <c r="D674" s="41">
        <v>2425.1</v>
      </c>
      <c r="E674" s="42">
        <v>2.8</v>
      </c>
      <c r="F674" s="21" t="s">
        <v>25</v>
      </c>
      <c r="G674" s="30">
        <f t="shared" si="18"/>
        <v>6790.28</v>
      </c>
      <c r="H674" s="107"/>
    </row>
    <row r="675" spans="2:11" s="61" customFormat="1" x14ac:dyDescent="0.25">
      <c r="B675" s="114" t="s">
        <v>30</v>
      </c>
      <c r="C675" s="115"/>
      <c r="D675" s="41">
        <v>1718.79</v>
      </c>
      <c r="E675" s="42">
        <v>2.8</v>
      </c>
      <c r="F675" s="21" t="s">
        <v>25</v>
      </c>
      <c r="G675" s="30">
        <f t="shared" si="18"/>
        <v>4812.6119999999992</v>
      </c>
      <c r="H675" s="107"/>
    </row>
    <row r="676" spans="2:11" s="61" customFormat="1" x14ac:dyDescent="0.25">
      <c r="B676" s="114" t="s">
        <v>32</v>
      </c>
      <c r="C676" s="115"/>
      <c r="D676" s="41">
        <v>473.91</v>
      </c>
      <c r="E676" s="42">
        <v>2.8</v>
      </c>
      <c r="F676" s="21" t="s">
        <v>25</v>
      </c>
      <c r="G676" s="30">
        <f>D676*E676</f>
        <v>1326.9480000000001</v>
      </c>
      <c r="H676" s="107"/>
    </row>
    <row r="677" spans="2:11" s="61" customFormat="1" ht="24" thickBot="1" x14ac:dyDescent="0.3">
      <c r="B677" s="110" t="s">
        <v>31</v>
      </c>
      <c r="C677" s="111"/>
      <c r="D677" s="70">
        <v>320.5</v>
      </c>
      <c r="E677" s="68">
        <v>11.2</v>
      </c>
      <c r="F677" s="20" t="s">
        <v>25</v>
      </c>
      <c r="G677" s="31">
        <f>D677*E677</f>
        <v>3589.6</v>
      </c>
      <c r="H677" s="107"/>
    </row>
    <row r="678" spans="2:11" ht="11.25" customHeight="1" x14ac:dyDescent="0.25">
      <c r="C678" s="3"/>
      <c r="D678" s="3"/>
      <c r="E678" s="4"/>
      <c r="F678" s="4"/>
      <c r="H678" s="62"/>
      <c r="I678" s="63"/>
      <c r="J678" s="64"/>
      <c r="K678" s="64"/>
    </row>
    <row r="679" spans="2:11" ht="25.5" x14ac:dyDescent="0.25">
      <c r="C679" s="14" t="s">
        <v>14</v>
      </c>
      <c r="D679" s="6"/>
    </row>
    <row r="680" spans="2:11" ht="18.75" x14ac:dyDescent="0.25">
      <c r="C680" s="86" t="s">
        <v>6</v>
      </c>
      <c r="D680" s="74" t="s">
        <v>0</v>
      </c>
      <c r="E680" s="9">
        <f>ROUND((G668+D661)/D661,2)</f>
        <v>1.02</v>
      </c>
      <c r="F680" s="9"/>
      <c r="G680" s="10"/>
      <c r="H680" s="7"/>
    </row>
    <row r="681" spans="2:11" x14ac:dyDescent="0.25">
      <c r="C681" s="86"/>
      <c r="D681" s="74" t="s">
        <v>1</v>
      </c>
      <c r="E681" s="9">
        <f>ROUND((G669+G670+D661)/D661,2)</f>
        <v>1.01</v>
      </c>
      <c r="F681" s="9"/>
      <c r="G681" s="11"/>
      <c r="H681" s="65"/>
    </row>
    <row r="682" spans="2:11" x14ac:dyDescent="0.25">
      <c r="C682" s="86"/>
      <c r="D682" s="74" t="s">
        <v>2</v>
      </c>
      <c r="E682" s="9">
        <f>ROUND((G671+D661)/D661,2)</f>
        <v>1</v>
      </c>
      <c r="F682" s="12"/>
      <c r="G682" s="11"/>
    </row>
    <row r="683" spans="2:11" x14ac:dyDescent="0.25">
      <c r="C683" s="86"/>
      <c r="D683" s="13" t="s">
        <v>3</v>
      </c>
      <c r="E683" s="44">
        <f>ROUND((SUM(G672:G677)+D661)/D661,2)</f>
        <v>1.73</v>
      </c>
      <c r="F683" s="10"/>
      <c r="G683" s="11"/>
    </row>
    <row r="684" spans="2:11" ht="25.5" x14ac:dyDescent="0.25">
      <c r="D684" s="45" t="s">
        <v>4</v>
      </c>
      <c r="E684" s="46">
        <f>SUM(E680:E683)-IF(D665="сплошная",3,2)</f>
        <v>1.7599999999999998</v>
      </c>
      <c r="F684" s="25"/>
    </row>
    <row r="685" spans="2:11" ht="14.25" customHeight="1" x14ac:dyDescent="0.25">
      <c r="E685" s="15"/>
    </row>
    <row r="686" spans="2:11" s="22" customFormat="1" ht="26.25" customHeight="1" x14ac:dyDescent="0.35">
      <c r="C686" s="16" t="s">
        <v>23</v>
      </c>
      <c r="D686" s="87">
        <f>E684*D661</f>
        <v>44446.371199999994</v>
      </c>
      <c r="E686" s="87"/>
      <c r="F686" s="7"/>
      <c r="G686" s="5"/>
      <c r="H686" s="5"/>
    </row>
    <row r="687" spans="2:11" ht="18.75" x14ac:dyDescent="0.3">
      <c r="C687" s="17" t="s">
        <v>8</v>
      </c>
      <c r="D687" s="88">
        <f>D686/D660</f>
        <v>296.30914133333329</v>
      </c>
      <c r="E687" s="88"/>
      <c r="G687" s="7"/>
      <c r="H687" s="66"/>
    </row>
    <row r="698" spans="2:11" s="22" customFormat="1" ht="54.75" customHeight="1" x14ac:dyDescent="0.8">
      <c r="B698" s="89" t="s">
        <v>86</v>
      </c>
      <c r="C698" s="89"/>
      <c r="D698" s="89"/>
      <c r="E698" s="89"/>
      <c r="F698" s="89"/>
      <c r="G698" s="89"/>
      <c r="H698" s="89"/>
      <c r="K698" s="22" t="s">
        <v>34</v>
      </c>
    </row>
    <row r="699" spans="2:11" ht="46.5" customHeight="1" x14ac:dyDescent="0.25">
      <c r="B699" s="90" t="s">
        <v>41</v>
      </c>
      <c r="C699" s="90"/>
      <c r="D699" s="90"/>
      <c r="E699" s="90"/>
      <c r="F699" s="90"/>
      <c r="G699" s="90"/>
      <c r="K699" s="7" t="s">
        <v>35</v>
      </c>
    </row>
    <row r="700" spans="2:11" x14ac:dyDescent="0.25">
      <c r="C700" s="75"/>
      <c r="G700" s="7"/>
    </row>
    <row r="701" spans="2:11" ht="25.5" x14ac:dyDescent="0.25">
      <c r="C701" s="14" t="s">
        <v>5</v>
      </c>
      <c r="D701" s="6"/>
    </row>
    <row r="702" spans="2:11" s="10" customFormat="1" ht="20.25" x14ac:dyDescent="0.25">
      <c r="C702" s="91" t="s">
        <v>15</v>
      </c>
      <c r="D702" s="94" t="s">
        <v>42</v>
      </c>
      <c r="E702" s="94"/>
      <c r="F702" s="94"/>
      <c r="G702" s="94"/>
      <c r="H702" s="57"/>
    </row>
    <row r="703" spans="2:11" s="10" customFormat="1" ht="20.25" x14ac:dyDescent="0.25">
      <c r="C703" s="92"/>
      <c r="D703" s="94" t="s">
        <v>71</v>
      </c>
      <c r="E703" s="94"/>
      <c r="F703" s="94"/>
      <c r="G703" s="94"/>
      <c r="H703" s="57"/>
    </row>
    <row r="704" spans="2:11" s="10" customFormat="1" ht="20.25" x14ac:dyDescent="0.25">
      <c r="C704" s="93"/>
      <c r="D704" s="94" t="s">
        <v>87</v>
      </c>
      <c r="E704" s="94"/>
      <c r="F704" s="94"/>
      <c r="G704" s="94"/>
      <c r="H704" s="57"/>
    </row>
    <row r="705" spans="2:8" ht="28.5" customHeight="1" x14ac:dyDescent="0.25">
      <c r="C705" s="47" t="s">
        <v>12</v>
      </c>
      <c r="D705" s="48">
        <v>3.6</v>
      </c>
      <c r="E705" s="49"/>
      <c r="F705" s="10"/>
    </row>
    <row r="706" spans="2:8" ht="28.5" customHeight="1" x14ac:dyDescent="0.25">
      <c r="C706" s="1" t="s">
        <v>9</v>
      </c>
      <c r="D706" s="43">
        <v>455</v>
      </c>
      <c r="E706" s="95" t="s">
        <v>16</v>
      </c>
      <c r="F706" s="96"/>
      <c r="G706" s="99">
        <f>D707/D706</f>
        <v>36.930285714285709</v>
      </c>
    </row>
    <row r="707" spans="2:8" ht="28.5" customHeight="1" x14ac:dyDescent="0.25">
      <c r="C707" s="1" t="s">
        <v>10</v>
      </c>
      <c r="D707" s="43">
        <v>16803.28</v>
      </c>
      <c r="E707" s="97"/>
      <c r="F707" s="98"/>
      <c r="G707" s="100"/>
    </row>
    <row r="708" spans="2:8" x14ac:dyDescent="0.25">
      <c r="C708" s="53"/>
      <c r="D708" s="54"/>
      <c r="E708" s="55"/>
    </row>
    <row r="709" spans="2:8" x14ac:dyDescent="0.3">
      <c r="C709" s="52" t="s">
        <v>7</v>
      </c>
      <c r="D709" s="50" t="s">
        <v>88</v>
      </c>
      <c r="E709" s="58"/>
    </row>
    <row r="710" spans="2:8" x14ac:dyDescent="0.3">
      <c r="C710" s="52" t="s">
        <v>11</v>
      </c>
      <c r="D710" s="50">
        <v>65</v>
      </c>
      <c r="E710" s="58"/>
    </row>
    <row r="711" spans="2:8" x14ac:dyDescent="0.3">
      <c r="C711" s="52" t="s">
        <v>13</v>
      </c>
      <c r="D711" s="51" t="s">
        <v>34</v>
      </c>
      <c r="E711" s="58"/>
    </row>
    <row r="712" spans="2:8" ht="24" thickBot="1" x14ac:dyDescent="0.3">
      <c r="C712" s="59"/>
      <c r="D712" s="59"/>
    </row>
    <row r="713" spans="2:8" ht="48" thickBot="1" x14ac:dyDescent="0.3">
      <c r="B713" s="101" t="s">
        <v>17</v>
      </c>
      <c r="C713" s="102"/>
      <c r="D713" s="23" t="s">
        <v>20</v>
      </c>
      <c r="E713" s="103" t="s">
        <v>22</v>
      </c>
      <c r="F713" s="104"/>
      <c r="G713" s="2" t="s">
        <v>21</v>
      </c>
    </row>
    <row r="714" spans="2:8" s="60" customFormat="1" ht="24" thickBot="1" x14ac:dyDescent="0.3">
      <c r="B714" s="105" t="s">
        <v>36</v>
      </c>
      <c r="C714" s="106"/>
      <c r="D714" s="32">
        <v>147.63</v>
      </c>
      <c r="E714" s="33">
        <v>3.6</v>
      </c>
      <c r="F714" s="18" t="s">
        <v>25</v>
      </c>
      <c r="G714" s="26">
        <f t="shared" ref="G714:G721" si="19">D714*E714</f>
        <v>531.46799999999996</v>
      </c>
      <c r="H714" s="107"/>
    </row>
    <row r="715" spans="2:8" s="61" customFormat="1" ht="46.5" customHeight="1" x14ac:dyDescent="0.25">
      <c r="B715" s="108" t="s">
        <v>18</v>
      </c>
      <c r="C715" s="109"/>
      <c r="D715" s="34">
        <v>70.41</v>
      </c>
      <c r="E715" s="67">
        <v>0.9</v>
      </c>
      <c r="F715" s="19" t="s">
        <v>26</v>
      </c>
      <c r="G715" s="27">
        <f t="shared" si="19"/>
        <v>63.369</v>
      </c>
      <c r="H715" s="107"/>
    </row>
    <row r="716" spans="2:8" s="61" customFormat="1" ht="24" thickBot="1" x14ac:dyDescent="0.3">
      <c r="B716" s="110" t="s">
        <v>19</v>
      </c>
      <c r="C716" s="111"/>
      <c r="D716" s="36">
        <v>222.31</v>
      </c>
      <c r="E716" s="68">
        <v>0.9</v>
      </c>
      <c r="F716" s="20" t="s">
        <v>26</v>
      </c>
      <c r="G716" s="28">
        <f t="shared" si="19"/>
        <v>200.07900000000001</v>
      </c>
      <c r="H716" s="107"/>
    </row>
    <row r="717" spans="2:8" s="61" customFormat="1" ht="24" thickBot="1" x14ac:dyDescent="0.3">
      <c r="B717" s="112" t="s">
        <v>28</v>
      </c>
      <c r="C717" s="113"/>
      <c r="D717" s="37"/>
      <c r="E717" s="38"/>
      <c r="F717" s="24" t="s">
        <v>25</v>
      </c>
      <c r="G717" s="29">
        <f t="shared" si="19"/>
        <v>0</v>
      </c>
      <c r="H717" s="107"/>
    </row>
    <row r="718" spans="2:8" s="61" customFormat="1" ht="48" customHeight="1" x14ac:dyDescent="0.25">
      <c r="B718" s="108" t="s">
        <v>33</v>
      </c>
      <c r="C718" s="109"/>
      <c r="D718" s="34">
        <v>665.33</v>
      </c>
      <c r="E718" s="35">
        <v>3.6</v>
      </c>
      <c r="F718" s="19" t="s">
        <v>25</v>
      </c>
      <c r="G718" s="27">
        <f t="shared" si="19"/>
        <v>2395.1880000000001</v>
      </c>
      <c r="H718" s="107"/>
    </row>
    <row r="719" spans="2:8" s="61" customFormat="1" x14ac:dyDescent="0.25">
      <c r="B719" s="114" t="s">
        <v>27</v>
      </c>
      <c r="C719" s="115"/>
      <c r="D719" s="39"/>
      <c r="E719" s="40"/>
      <c r="F719" s="21" t="s">
        <v>25</v>
      </c>
      <c r="G719" s="30">
        <f t="shared" si="19"/>
        <v>0</v>
      </c>
      <c r="H719" s="107"/>
    </row>
    <row r="720" spans="2:8" s="61" customFormat="1" x14ac:dyDescent="0.25">
      <c r="B720" s="114" t="s">
        <v>29</v>
      </c>
      <c r="C720" s="115"/>
      <c r="D720" s="41">
        <v>2425.1</v>
      </c>
      <c r="E720" s="42">
        <v>3.6</v>
      </c>
      <c r="F720" s="21" t="s">
        <v>25</v>
      </c>
      <c r="G720" s="30">
        <f t="shared" si="19"/>
        <v>8730.36</v>
      </c>
      <c r="H720" s="107"/>
    </row>
    <row r="721" spans="2:11" s="61" customFormat="1" x14ac:dyDescent="0.25">
      <c r="B721" s="114" t="s">
        <v>30</v>
      </c>
      <c r="C721" s="115"/>
      <c r="D721" s="41">
        <v>1718.79</v>
      </c>
      <c r="E721" s="42">
        <v>3.6</v>
      </c>
      <c r="F721" s="21" t="s">
        <v>25</v>
      </c>
      <c r="G721" s="30">
        <f t="shared" si="19"/>
        <v>6187.6440000000002</v>
      </c>
      <c r="H721" s="107"/>
    </row>
    <row r="722" spans="2:11" s="61" customFormat="1" x14ac:dyDescent="0.25">
      <c r="B722" s="114" t="s">
        <v>32</v>
      </c>
      <c r="C722" s="115"/>
      <c r="D722" s="41">
        <v>473.91</v>
      </c>
      <c r="E722" s="42">
        <v>3.6</v>
      </c>
      <c r="F722" s="21" t="s">
        <v>25</v>
      </c>
      <c r="G722" s="30">
        <f>D722*E722</f>
        <v>1706.076</v>
      </c>
      <c r="H722" s="107"/>
    </row>
    <row r="723" spans="2:11" s="61" customFormat="1" ht="24" thickBot="1" x14ac:dyDescent="0.3">
      <c r="B723" s="110" t="s">
        <v>31</v>
      </c>
      <c r="C723" s="111"/>
      <c r="D723" s="70">
        <v>320.5</v>
      </c>
      <c r="E723" s="68">
        <v>14.4</v>
      </c>
      <c r="F723" s="20" t="s">
        <v>25</v>
      </c>
      <c r="G723" s="31">
        <f>D723*E723</f>
        <v>4615.2</v>
      </c>
      <c r="H723" s="107"/>
    </row>
    <row r="724" spans="2:11" ht="11.25" customHeight="1" x14ac:dyDescent="0.25">
      <c r="C724" s="3"/>
      <c r="D724" s="3"/>
      <c r="E724" s="4"/>
      <c r="F724" s="4"/>
      <c r="H724" s="62"/>
      <c r="I724" s="63"/>
      <c r="J724" s="64"/>
      <c r="K724" s="64"/>
    </row>
    <row r="725" spans="2:11" ht="25.5" x14ac:dyDescent="0.25">
      <c r="C725" s="14" t="s">
        <v>14</v>
      </c>
      <c r="D725" s="6"/>
    </row>
    <row r="726" spans="2:11" ht="18.75" x14ac:dyDescent="0.25">
      <c r="C726" s="86" t="s">
        <v>6</v>
      </c>
      <c r="D726" s="74" t="s">
        <v>0</v>
      </c>
      <c r="E726" s="9">
        <f>ROUND((G714+D707)/D707,2)</f>
        <v>1.03</v>
      </c>
      <c r="F726" s="9"/>
      <c r="G726" s="10"/>
      <c r="H726" s="7"/>
    </row>
    <row r="727" spans="2:11" x14ac:dyDescent="0.25">
      <c r="C727" s="86"/>
      <c r="D727" s="74" t="s">
        <v>1</v>
      </c>
      <c r="E727" s="9">
        <f>ROUND((G715+G716+D707)/D707,2)</f>
        <v>1.02</v>
      </c>
      <c r="F727" s="9"/>
      <c r="G727" s="11"/>
      <c r="H727" s="65"/>
    </row>
    <row r="728" spans="2:11" x14ac:dyDescent="0.25">
      <c r="C728" s="86"/>
      <c r="D728" s="74" t="s">
        <v>2</v>
      </c>
      <c r="E728" s="9">
        <f>ROUND((G717+D707)/D707,2)</f>
        <v>1</v>
      </c>
      <c r="F728" s="12"/>
      <c r="G728" s="11"/>
    </row>
    <row r="729" spans="2:11" x14ac:dyDescent="0.25">
      <c r="C729" s="86"/>
      <c r="D729" s="13" t="s">
        <v>3</v>
      </c>
      <c r="E729" s="44">
        <f>ROUND((SUM(G718:G723)+D707)/D707,2)</f>
        <v>2.41</v>
      </c>
      <c r="F729" s="10"/>
      <c r="G729" s="11"/>
    </row>
    <row r="730" spans="2:11" ht="25.5" x14ac:dyDescent="0.25">
      <c r="D730" s="45" t="s">
        <v>4</v>
      </c>
      <c r="E730" s="46">
        <f>SUM(E726:E729)-IF(D711="сплошная",3,2)</f>
        <v>2.46</v>
      </c>
      <c r="F730" s="25"/>
    </row>
    <row r="731" spans="2:11" ht="14.25" customHeight="1" x14ac:dyDescent="0.25">
      <c r="E731" s="15"/>
    </row>
    <row r="732" spans="2:11" s="22" customFormat="1" ht="26.25" customHeight="1" x14ac:dyDescent="0.35">
      <c r="C732" s="16" t="s">
        <v>23</v>
      </c>
      <c r="D732" s="87">
        <f>E730*D707</f>
        <v>41336.068799999994</v>
      </c>
      <c r="E732" s="87"/>
      <c r="F732" s="7"/>
      <c r="G732" s="5"/>
      <c r="H732" s="5"/>
    </row>
    <row r="733" spans="2:11" ht="18.75" x14ac:dyDescent="0.3">
      <c r="C733" s="17" t="s">
        <v>8</v>
      </c>
      <c r="D733" s="88">
        <f>D732/D706</f>
        <v>90.848502857142847</v>
      </c>
      <c r="E733" s="88"/>
      <c r="G733" s="7"/>
      <c r="H733" s="66"/>
    </row>
    <row r="744" spans="2:11" s="22" customFormat="1" ht="54.75" customHeight="1" x14ac:dyDescent="0.8">
      <c r="B744" s="89" t="s">
        <v>89</v>
      </c>
      <c r="C744" s="89"/>
      <c r="D744" s="89"/>
      <c r="E744" s="89"/>
      <c r="F744" s="89"/>
      <c r="G744" s="89"/>
      <c r="H744" s="89"/>
      <c r="K744" s="22" t="s">
        <v>34</v>
      </c>
    </row>
    <row r="745" spans="2:11" ht="46.5" customHeight="1" x14ac:dyDescent="0.25">
      <c r="B745" s="90" t="s">
        <v>41</v>
      </c>
      <c r="C745" s="90"/>
      <c r="D745" s="90"/>
      <c r="E745" s="90"/>
      <c r="F745" s="90"/>
      <c r="G745" s="90"/>
      <c r="K745" s="7" t="s">
        <v>35</v>
      </c>
    </row>
    <row r="746" spans="2:11" x14ac:dyDescent="0.25">
      <c r="C746" s="75"/>
      <c r="G746" s="7"/>
    </row>
    <row r="747" spans="2:11" ht="25.5" x14ac:dyDescent="0.25">
      <c r="C747" s="14" t="s">
        <v>5</v>
      </c>
      <c r="D747" s="6"/>
    </row>
    <row r="748" spans="2:11" s="10" customFormat="1" ht="20.25" x14ac:dyDescent="0.25">
      <c r="C748" s="91" t="s">
        <v>15</v>
      </c>
      <c r="D748" s="94" t="s">
        <v>42</v>
      </c>
      <c r="E748" s="94"/>
      <c r="F748" s="94"/>
      <c r="G748" s="94"/>
      <c r="H748" s="57"/>
    </row>
    <row r="749" spans="2:11" s="10" customFormat="1" ht="20.25" x14ac:dyDescent="0.25">
      <c r="C749" s="92"/>
      <c r="D749" s="94" t="s">
        <v>71</v>
      </c>
      <c r="E749" s="94"/>
      <c r="F749" s="94"/>
      <c r="G749" s="94"/>
      <c r="H749" s="57"/>
    </row>
    <row r="750" spans="2:11" s="10" customFormat="1" ht="20.25" x14ac:dyDescent="0.25">
      <c r="C750" s="93"/>
      <c r="D750" s="94" t="s">
        <v>90</v>
      </c>
      <c r="E750" s="94"/>
      <c r="F750" s="94"/>
      <c r="G750" s="94"/>
      <c r="H750" s="57"/>
    </row>
    <row r="751" spans="2:11" ht="28.5" customHeight="1" x14ac:dyDescent="0.25">
      <c r="C751" s="47" t="s">
        <v>12</v>
      </c>
      <c r="D751" s="48">
        <v>2.8</v>
      </c>
      <c r="E751" s="49"/>
      <c r="F751" s="10"/>
    </row>
    <row r="752" spans="2:11" ht="28.5" customHeight="1" x14ac:dyDescent="0.25">
      <c r="C752" s="1" t="s">
        <v>9</v>
      </c>
      <c r="D752" s="43">
        <v>300</v>
      </c>
      <c r="E752" s="95" t="s">
        <v>16</v>
      </c>
      <c r="F752" s="96"/>
      <c r="G752" s="99">
        <f>D753/D752</f>
        <v>58.51603333333334</v>
      </c>
    </row>
    <row r="753" spans="2:8" ht="28.5" customHeight="1" x14ac:dyDescent="0.25">
      <c r="C753" s="1" t="s">
        <v>10</v>
      </c>
      <c r="D753" s="43">
        <v>17554.810000000001</v>
      </c>
      <c r="E753" s="97"/>
      <c r="F753" s="98"/>
      <c r="G753" s="100"/>
    </row>
    <row r="754" spans="2:8" x14ac:dyDescent="0.25">
      <c r="C754" s="53"/>
      <c r="D754" s="54"/>
      <c r="E754" s="55"/>
    </row>
    <row r="755" spans="2:8" x14ac:dyDescent="0.3">
      <c r="C755" s="52" t="s">
        <v>7</v>
      </c>
      <c r="D755" s="50" t="s">
        <v>91</v>
      </c>
      <c r="E755" s="58"/>
    </row>
    <row r="756" spans="2:8" x14ac:dyDescent="0.3">
      <c r="C756" s="52" t="s">
        <v>11</v>
      </c>
      <c r="D756" s="50">
        <v>75</v>
      </c>
      <c r="E756" s="58"/>
    </row>
    <row r="757" spans="2:8" x14ac:dyDescent="0.3">
      <c r="C757" s="52" t="s">
        <v>13</v>
      </c>
      <c r="D757" s="51" t="s">
        <v>34</v>
      </c>
      <c r="E757" s="58"/>
    </row>
    <row r="758" spans="2:8" ht="24" thickBot="1" x14ac:dyDescent="0.3">
      <c r="C758" s="59"/>
      <c r="D758" s="59"/>
    </row>
    <row r="759" spans="2:8" ht="48" thickBot="1" x14ac:dyDescent="0.3">
      <c r="B759" s="101" t="s">
        <v>17</v>
      </c>
      <c r="C759" s="102"/>
      <c r="D759" s="23" t="s">
        <v>20</v>
      </c>
      <c r="E759" s="103" t="s">
        <v>22</v>
      </c>
      <c r="F759" s="104"/>
      <c r="G759" s="2" t="s">
        <v>21</v>
      </c>
    </row>
    <row r="760" spans="2:8" s="60" customFormat="1" ht="24" thickBot="1" x14ac:dyDescent="0.3">
      <c r="B760" s="105" t="s">
        <v>36</v>
      </c>
      <c r="C760" s="106"/>
      <c r="D760" s="32">
        <v>147.63</v>
      </c>
      <c r="E760" s="33">
        <v>2.8</v>
      </c>
      <c r="F760" s="18" t="s">
        <v>25</v>
      </c>
      <c r="G760" s="26">
        <f t="shared" ref="G760:G767" si="20">D760*E760</f>
        <v>413.36399999999998</v>
      </c>
      <c r="H760" s="107"/>
    </row>
    <row r="761" spans="2:8" s="61" customFormat="1" ht="46.5" customHeight="1" x14ac:dyDescent="0.25">
      <c r="B761" s="108" t="s">
        <v>18</v>
      </c>
      <c r="C761" s="109"/>
      <c r="D761" s="34">
        <v>70.41</v>
      </c>
      <c r="E761" s="67">
        <v>1.3</v>
      </c>
      <c r="F761" s="19" t="s">
        <v>26</v>
      </c>
      <c r="G761" s="27">
        <f t="shared" si="20"/>
        <v>91.533000000000001</v>
      </c>
      <c r="H761" s="107"/>
    </row>
    <row r="762" spans="2:8" s="61" customFormat="1" ht="24" thickBot="1" x14ac:dyDescent="0.3">
      <c r="B762" s="110" t="s">
        <v>19</v>
      </c>
      <c r="C762" s="111"/>
      <c r="D762" s="36">
        <v>222.31</v>
      </c>
      <c r="E762" s="68">
        <v>1.3</v>
      </c>
      <c r="F762" s="20" t="s">
        <v>26</v>
      </c>
      <c r="G762" s="28">
        <f t="shared" si="20"/>
        <v>289.00299999999999</v>
      </c>
      <c r="H762" s="107"/>
    </row>
    <row r="763" spans="2:8" s="61" customFormat="1" ht="24" thickBot="1" x14ac:dyDescent="0.3">
      <c r="B763" s="112" t="s">
        <v>28</v>
      </c>
      <c r="C763" s="113"/>
      <c r="D763" s="37"/>
      <c r="E763" s="38"/>
      <c r="F763" s="24" t="s">
        <v>25</v>
      </c>
      <c r="G763" s="29">
        <f t="shared" si="20"/>
        <v>0</v>
      </c>
      <c r="H763" s="107"/>
    </row>
    <row r="764" spans="2:8" s="61" customFormat="1" ht="48" customHeight="1" x14ac:dyDescent="0.25">
      <c r="B764" s="108" t="s">
        <v>33</v>
      </c>
      <c r="C764" s="109"/>
      <c r="D764" s="34">
        <v>665.33</v>
      </c>
      <c r="E764" s="35">
        <v>2.8</v>
      </c>
      <c r="F764" s="19" t="s">
        <v>25</v>
      </c>
      <c r="G764" s="27">
        <f t="shared" si="20"/>
        <v>1862.924</v>
      </c>
      <c r="H764" s="107"/>
    </row>
    <row r="765" spans="2:8" s="61" customFormat="1" x14ac:dyDescent="0.25">
      <c r="B765" s="114" t="s">
        <v>27</v>
      </c>
      <c r="C765" s="115"/>
      <c r="D765" s="39"/>
      <c r="E765" s="40"/>
      <c r="F765" s="21" t="s">
        <v>25</v>
      </c>
      <c r="G765" s="30">
        <f t="shared" si="20"/>
        <v>0</v>
      </c>
      <c r="H765" s="107"/>
    </row>
    <row r="766" spans="2:8" s="61" customFormat="1" x14ac:dyDescent="0.25">
      <c r="B766" s="114" t="s">
        <v>29</v>
      </c>
      <c r="C766" s="115"/>
      <c r="D766" s="41">
        <v>2425.1</v>
      </c>
      <c r="E766" s="42">
        <v>2.8</v>
      </c>
      <c r="F766" s="21" t="s">
        <v>25</v>
      </c>
      <c r="G766" s="30">
        <f t="shared" si="20"/>
        <v>6790.28</v>
      </c>
      <c r="H766" s="107"/>
    </row>
    <row r="767" spans="2:8" s="61" customFormat="1" x14ac:dyDescent="0.25">
      <c r="B767" s="114" t="s">
        <v>30</v>
      </c>
      <c r="C767" s="115"/>
      <c r="D767" s="41">
        <v>1718.79</v>
      </c>
      <c r="E767" s="42">
        <v>2.8</v>
      </c>
      <c r="F767" s="21" t="s">
        <v>25</v>
      </c>
      <c r="G767" s="30">
        <f t="shared" si="20"/>
        <v>4812.6119999999992</v>
      </c>
      <c r="H767" s="107"/>
    </row>
    <row r="768" spans="2:8" s="61" customFormat="1" x14ac:dyDescent="0.25">
      <c r="B768" s="114" t="s">
        <v>32</v>
      </c>
      <c r="C768" s="115"/>
      <c r="D768" s="41">
        <v>473.91</v>
      </c>
      <c r="E768" s="42">
        <v>2.8</v>
      </c>
      <c r="F768" s="21" t="s">
        <v>25</v>
      </c>
      <c r="G768" s="30">
        <f>D768*E768</f>
        <v>1326.9480000000001</v>
      </c>
      <c r="H768" s="107"/>
    </row>
    <row r="769" spans="2:11" s="61" customFormat="1" ht="24" thickBot="1" x14ac:dyDescent="0.3">
      <c r="B769" s="110" t="s">
        <v>31</v>
      </c>
      <c r="C769" s="111"/>
      <c r="D769" s="70">
        <v>320.5</v>
      </c>
      <c r="E769" s="68">
        <v>11.2</v>
      </c>
      <c r="F769" s="20" t="s">
        <v>25</v>
      </c>
      <c r="G769" s="31">
        <f>D769*E769</f>
        <v>3589.6</v>
      </c>
      <c r="H769" s="107"/>
    </row>
    <row r="770" spans="2:11" ht="11.25" customHeight="1" x14ac:dyDescent="0.25">
      <c r="C770" s="3"/>
      <c r="D770" s="3"/>
      <c r="E770" s="4"/>
      <c r="F770" s="4"/>
      <c r="H770" s="62"/>
      <c r="I770" s="63"/>
      <c r="J770" s="64"/>
      <c r="K770" s="64"/>
    </row>
    <row r="771" spans="2:11" ht="25.5" x14ac:dyDescent="0.25">
      <c r="C771" s="14" t="s">
        <v>14</v>
      </c>
      <c r="D771" s="6"/>
    </row>
    <row r="772" spans="2:11" ht="18.75" x14ac:dyDescent="0.25">
      <c r="C772" s="86" t="s">
        <v>6</v>
      </c>
      <c r="D772" s="74" t="s">
        <v>0</v>
      </c>
      <c r="E772" s="9">
        <f>ROUND((G760+D753)/D753,2)</f>
        <v>1.02</v>
      </c>
      <c r="F772" s="9"/>
      <c r="G772" s="10"/>
      <c r="H772" s="7"/>
    </row>
    <row r="773" spans="2:11" x14ac:dyDescent="0.25">
      <c r="C773" s="86"/>
      <c r="D773" s="74" t="s">
        <v>1</v>
      </c>
      <c r="E773" s="9">
        <f>ROUND((G761+G762+D753)/D753,2)</f>
        <v>1.02</v>
      </c>
      <c r="F773" s="9"/>
      <c r="G773" s="11"/>
      <c r="H773" s="65"/>
    </row>
    <row r="774" spans="2:11" x14ac:dyDescent="0.25">
      <c r="C774" s="86"/>
      <c r="D774" s="74" t="s">
        <v>2</v>
      </c>
      <c r="E774" s="9">
        <f>ROUND((G763+D753)/D753,2)</f>
        <v>1</v>
      </c>
      <c r="F774" s="12"/>
      <c r="G774" s="11"/>
    </row>
    <row r="775" spans="2:11" x14ac:dyDescent="0.25">
      <c r="C775" s="86"/>
      <c r="D775" s="13" t="s">
        <v>3</v>
      </c>
      <c r="E775" s="44">
        <f>ROUND((SUM(G764:G769)+D753)/D753,2)</f>
        <v>2.0499999999999998</v>
      </c>
      <c r="F775" s="10"/>
      <c r="G775" s="11"/>
    </row>
    <row r="776" spans="2:11" ht="25.5" x14ac:dyDescent="0.25">
      <c r="D776" s="45" t="s">
        <v>4</v>
      </c>
      <c r="E776" s="46">
        <f>SUM(E772:E775)-IF(D757="сплошная",3,2)</f>
        <v>2.09</v>
      </c>
      <c r="F776" s="25"/>
    </row>
    <row r="777" spans="2:11" ht="14.25" customHeight="1" x14ac:dyDescent="0.25">
      <c r="E777" s="15"/>
    </row>
    <row r="778" spans="2:11" s="22" customFormat="1" ht="26.25" customHeight="1" x14ac:dyDescent="0.35">
      <c r="C778" s="16" t="s">
        <v>23</v>
      </c>
      <c r="D778" s="87">
        <f>E776*D753</f>
        <v>36689.552900000002</v>
      </c>
      <c r="E778" s="87"/>
      <c r="F778" s="7"/>
      <c r="G778" s="5"/>
      <c r="H778" s="5"/>
    </row>
    <row r="779" spans="2:11" ht="18.75" x14ac:dyDescent="0.3">
      <c r="C779" s="17" t="s">
        <v>8</v>
      </c>
      <c r="D779" s="88">
        <f>D778/D752</f>
        <v>122.29850966666667</v>
      </c>
      <c r="E779" s="88"/>
      <c r="G779" s="7"/>
      <c r="H779" s="66"/>
    </row>
    <row r="790" spans="2:11" s="22" customFormat="1" ht="54.75" customHeight="1" x14ac:dyDescent="0.8">
      <c r="B790" s="89" t="s">
        <v>92</v>
      </c>
      <c r="C790" s="89"/>
      <c r="D790" s="89"/>
      <c r="E790" s="89"/>
      <c r="F790" s="89"/>
      <c r="G790" s="89"/>
      <c r="H790" s="89"/>
      <c r="K790" s="22" t="s">
        <v>34</v>
      </c>
    </row>
    <row r="791" spans="2:11" ht="46.5" customHeight="1" x14ac:dyDescent="0.25">
      <c r="B791" s="90" t="s">
        <v>41</v>
      </c>
      <c r="C791" s="90"/>
      <c r="D791" s="90"/>
      <c r="E791" s="90"/>
      <c r="F791" s="90"/>
      <c r="G791" s="90"/>
      <c r="K791" s="7" t="s">
        <v>35</v>
      </c>
    </row>
    <row r="792" spans="2:11" x14ac:dyDescent="0.25">
      <c r="C792" s="75"/>
      <c r="G792" s="7"/>
    </row>
    <row r="793" spans="2:11" ht="25.5" x14ac:dyDescent="0.25">
      <c r="C793" s="14" t="s">
        <v>5</v>
      </c>
      <c r="D793" s="6"/>
    </row>
    <row r="794" spans="2:11" s="10" customFormat="1" ht="20.25" x14ac:dyDescent="0.25">
      <c r="C794" s="91" t="s">
        <v>15</v>
      </c>
      <c r="D794" s="94" t="s">
        <v>42</v>
      </c>
      <c r="E794" s="94"/>
      <c r="F794" s="94"/>
      <c r="G794" s="94"/>
      <c r="H794" s="57"/>
    </row>
    <row r="795" spans="2:11" s="10" customFormat="1" ht="20.25" x14ac:dyDescent="0.25">
      <c r="C795" s="92"/>
      <c r="D795" s="94" t="s">
        <v>71</v>
      </c>
      <c r="E795" s="94"/>
      <c r="F795" s="94"/>
      <c r="G795" s="94"/>
      <c r="H795" s="57"/>
    </row>
    <row r="796" spans="2:11" s="10" customFormat="1" ht="20.25" x14ac:dyDescent="0.25">
      <c r="C796" s="93"/>
      <c r="D796" s="94" t="s">
        <v>93</v>
      </c>
      <c r="E796" s="94"/>
      <c r="F796" s="94"/>
      <c r="G796" s="94"/>
      <c r="H796" s="57"/>
    </row>
    <row r="797" spans="2:11" ht="28.5" customHeight="1" x14ac:dyDescent="0.25">
      <c r="C797" s="47" t="s">
        <v>12</v>
      </c>
      <c r="D797" s="48">
        <v>2.8</v>
      </c>
      <c r="E797" s="49"/>
      <c r="F797" s="10"/>
    </row>
    <row r="798" spans="2:11" ht="28.5" customHeight="1" x14ac:dyDescent="0.25">
      <c r="C798" s="1" t="s">
        <v>9</v>
      </c>
      <c r="D798" s="43">
        <v>465</v>
      </c>
      <c r="E798" s="95" t="s">
        <v>16</v>
      </c>
      <c r="F798" s="96"/>
      <c r="G798" s="99">
        <f>D799/D798</f>
        <v>55.09187096774194</v>
      </c>
    </row>
    <row r="799" spans="2:11" ht="28.5" customHeight="1" x14ac:dyDescent="0.25">
      <c r="C799" s="1" t="s">
        <v>10</v>
      </c>
      <c r="D799" s="43">
        <v>25617.72</v>
      </c>
      <c r="E799" s="97"/>
      <c r="F799" s="98"/>
      <c r="G799" s="100"/>
    </row>
    <row r="800" spans="2:11" x14ac:dyDescent="0.25">
      <c r="C800" s="53"/>
      <c r="D800" s="54"/>
      <c r="E800" s="55"/>
    </row>
    <row r="801" spans="2:11" x14ac:dyDescent="0.3">
      <c r="C801" s="52" t="s">
        <v>7</v>
      </c>
      <c r="D801" s="50" t="s">
        <v>94</v>
      </c>
      <c r="E801" s="58"/>
    </row>
    <row r="802" spans="2:11" x14ac:dyDescent="0.3">
      <c r="C802" s="52" t="s">
        <v>11</v>
      </c>
      <c r="D802" s="50">
        <v>70</v>
      </c>
      <c r="E802" s="58"/>
    </row>
    <row r="803" spans="2:11" x14ac:dyDescent="0.3">
      <c r="C803" s="52" t="s">
        <v>13</v>
      </c>
      <c r="D803" s="51" t="s">
        <v>34</v>
      </c>
      <c r="E803" s="58"/>
    </row>
    <row r="804" spans="2:11" ht="24" thickBot="1" x14ac:dyDescent="0.3">
      <c r="C804" s="59"/>
      <c r="D804" s="59"/>
    </row>
    <row r="805" spans="2:11" ht="48" thickBot="1" x14ac:dyDescent="0.3">
      <c r="B805" s="101" t="s">
        <v>17</v>
      </c>
      <c r="C805" s="102"/>
      <c r="D805" s="23" t="s">
        <v>20</v>
      </c>
      <c r="E805" s="103" t="s">
        <v>22</v>
      </c>
      <c r="F805" s="104"/>
      <c r="G805" s="2" t="s">
        <v>21</v>
      </c>
    </row>
    <row r="806" spans="2:11" s="60" customFormat="1" ht="24" thickBot="1" x14ac:dyDescent="0.3">
      <c r="B806" s="105" t="s">
        <v>36</v>
      </c>
      <c r="C806" s="106"/>
      <c r="D806" s="32">
        <v>147.63</v>
      </c>
      <c r="E806" s="33">
        <v>2.8</v>
      </c>
      <c r="F806" s="18" t="s">
        <v>25</v>
      </c>
      <c r="G806" s="26">
        <f t="shared" ref="G806:G813" si="21">D806*E806</f>
        <v>413.36399999999998</v>
      </c>
      <c r="H806" s="107"/>
    </row>
    <row r="807" spans="2:11" s="61" customFormat="1" ht="46.5" customHeight="1" x14ac:dyDescent="0.25">
      <c r="B807" s="108" t="s">
        <v>18</v>
      </c>
      <c r="C807" s="109"/>
      <c r="D807" s="34">
        <v>70.41</v>
      </c>
      <c r="E807" s="67">
        <v>0.7</v>
      </c>
      <c r="F807" s="19" t="s">
        <v>26</v>
      </c>
      <c r="G807" s="27">
        <f t="shared" si="21"/>
        <v>49.286999999999992</v>
      </c>
      <c r="H807" s="107"/>
    </row>
    <row r="808" spans="2:11" s="61" customFormat="1" ht="24" thickBot="1" x14ac:dyDescent="0.3">
      <c r="B808" s="110" t="s">
        <v>19</v>
      </c>
      <c r="C808" s="111"/>
      <c r="D808" s="36">
        <v>222.31</v>
      </c>
      <c r="E808" s="68">
        <v>0.7</v>
      </c>
      <c r="F808" s="20" t="s">
        <v>26</v>
      </c>
      <c r="G808" s="28">
        <f t="shared" si="21"/>
        <v>155.61699999999999</v>
      </c>
      <c r="H808" s="107"/>
    </row>
    <row r="809" spans="2:11" s="61" customFormat="1" ht="24" thickBot="1" x14ac:dyDescent="0.3">
      <c r="B809" s="112" t="s">
        <v>28</v>
      </c>
      <c r="C809" s="113"/>
      <c r="D809" s="37"/>
      <c r="E809" s="38"/>
      <c r="F809" s="24" t="s">
        <v>25</v>
      </c>
      <c r="G809" s="29">
        <f t="shared" si="21"/>
        <v>0</v>
      </c>
      <c r="H809" s="107"/>
    </row>
    <row r="810" spans="2:11" s="61" customFormat="1" ht="48" customHeight="1" x14ac:dyDescent="0.25">
      <c r="B810" s="108" t="s">
        <v>33</v>
      </c>
      <c r="C810" s="109"/>
      <c r="D810" s="34">
        <v>665.33</v>
      </c>
      <c r="E810" s="35">
        <v>2.8</v>
      </c>
      <c r="F810" s="19" t="s">
        <v>25</v>
      </c>
      <c r="G810" s="27">
        <f t="shared" si="21"/>
        <v>1862.924</v>
      </c>
      <c r="H810" s="107"/>
    </row>
    <row r="811" spans="2:11" s="61" customFormat="1" x14ac:dyDescent="0.25">
      <c r="B811" s="114" t="s">
        <v>27</v>
      </c>
      <c r="C811" s="115"/>
      <c r="D811" s="39"/>
      <c r="E811" s="40"/>
      <c r="F811" s="21" t="s">
        <v>25</v>
      </c>
      <c r="G811" s="30">
        <f t="shared" si="21"/>
        <v>0</v>
      </c>
      <c r="H811" s="107"/>
    </row>
    <row r="812" spans="2:11" s="61" customFormat="1" x14ac:dyDescent="0.25">
      <c r="B812" s="114" t="s">
        <v>29</v>
      </c>
      <c r="C812" s="115"/>
      <c r="D812" s="41">
        <v>2425.1</v>
      </c>
      <c r="E812" s="42">
        <v>2.8</v>
      </c>
      <c r="F812" s="21" t="s">
        <v>25</v>
      </c>
      <c r="G812" s="30">
        <f t="shared" si="21"/>
        <v>6790.28</v>
      </c>
      <c r="H812" s="107"/>
    </row>
    <row r="813" spans="2:11" s="61" customFormat="1" x14ac:dyDescent="0.25">
      <c r="B813" s="114" t="s">
        <v>30</v>
      </c>
      <c r="C813" s="115"/>
      <c r="D813" s="41">
        <v>1718.79</v>
      </c>
      <c r="E813" s="42">
        <v>2.8</v>
      </c>
      <c r="F813" s="21" t="s">
        <v>25</v>
      </c>
      <c r="G813" s="30">
        <f t="shared" si="21"/>
        <v>4812.6119999999992</v>
      </c>
      <c r="H813" s="107"/>
    </row>
    <row r="814" spans="2:11" s="61" customFormat="1" x14ac:dyDescent="0.25">
      <c r="B814" s="114" t="s">
        <v>32</v>
      </c>
      <c r="C814" s="115"/>
      <c r="D814" s="41">
        <v>473.91</v>
      </c>
      <c r="E814" s="42">
        <v>2.8</v>
      </c>
      <c r="F814" s="21" t="s">
        <v>25</v>
      </c>
      <c r="G814" s="30">
        <f>D814*E814</f>
        <v>1326.9480000000001</v>
      </c>
      <c r="H814" s="107"/>
    </row>
    <row r="815" spans="2:11" s="61" customFormat="1" ht="24" thickBot="1" x14ac:dyDescent="0.3">
      <c r="B815" s="110" t="s">
        <v>31</v>
      </c>
      <c r="C815" s="111"/>
      <c r="D815" s="70">
        <v>320.5</v>
      </c>
      <c r="E815" s="68">
        <v>11.2</v>
      </c>
      <c r="F815" s="20" t="s">
        <v>25</v>
      </c>
      <c r="G815" s="31">
        <f>D815*E815</f>
        <v>3589.6</v>
      </c>
      <c r="H815" s="107"/>
    </row>
    <row r="816" spans="2:11" ht="11.25" customHeight="1" x14ac:dyDescent="0.25">
      <c r="C816" s="3"/>
      <c r="D816" s="3"/>
      <c r="E816" s="4"/>
      <c r="F816" s="4"/>
      <c r="H816" s="62"/>
      <c r="I816" s="63"/>
      <c r="J816" s="64"/>
      <c r="K816" s="64"/>
    </row>
    <row r="817" spans="3:8" ht="25.5" x14ac:dyDescent="0.25">
      <c r="C817" s="14" t="s">
        <v>14</v>
      </c>
      <c r="D817" s="6"/>
    </row>
    <row r="818" spans="3:8" ht="18.75" x14ac:dyDescent="0.25">
      <c r="C818" s="86" t="s">
        <v>6</v>
      </c>
      <c r="D818" s="74" t="s">
        <v>0</v>
      </c>
      <c r="E818" s="9">
        <f>ROUND((G806+D799)/D799,2)</f>
        <v>1.02</v>
      </c>
      <c r="F818" s="9"/>
      <c r="G818" s="10"/>
      <c r="H818" s="7"/>
    </row>
    <row r="819" spans="3:8" x14ac:dyDescent="0.25">
      <c r="C819" s="86"/>
      <c r="D819" s="74" t="s">
        <v>1</v>
      </c>
      <c r="E819" s="9">
        <f>ROUND((G807+G808+D799)/D799,2)</f>
        <v>1.01</v>
      </c>
      <c r="F819" s="9"/>
      <c r="G819" s="11"/>
      <c r="H819" s="65"/>
    </row>
    <row r="820" spans="3:8" x14ac:dyDescent="0.25">
      <c r="C820" s="86"/>
      <c r="D820" s="74" t="s">
        <v>2</v>
      </c>
      <c r="E820" s="9">
        <f>ROUND((G809+D799)/D799,2)</f>
        <v>1</v>
      </c>
      <c r="F820" s="12"/>
      <c r="G820" s="11"/>
    </row>
    <row r="821" spans="3:8" x14ac:dyDescent="0.25">
      <c r="C821" s="86"/>
      <c r="D821" s="13" t="s">
        <v>3</v>
      </c>
      <c r="E821" s="44">
        <f>ROUND((SUM(G810:G815)+D799)/D799,2)</f>
        <v>1.72</v>
      </c>
      <c r="F821" s="10"/>
      <c r="G821" s="11"/>
    </row>
    <row r="822" spans="3:8" ht="25.5" x14ac:dyDescent="0.25">
      <c r="D822" s="45" t="s">
        <v>4</v>
      </c>
      <c r="E822" s="46">
        <f>SUM(E818:E821)-IF(D803="сплошная",3,2)</f>
        <v>1.75</v>
      </c>
      <c r="F822" s="25"/>
    </row>
    <row r="823" spans="3:8" ht="14.25" customHeight="1" x14ac:dyDescent="0.25">
      <c r="E823" s="15"/>
    </row>
    <row r="824" spans="3:8" s="22" customFormat="1" ht="26.25" customHeight="1" x14ac:dyDescent="0.35">
      <c r="C824" s="16" t="s">
        <v>23</v>
      </c>
      <c r="D824" s="87">
        <f>E822*D799</f>
        <v>44831.01</v>
      </c>
      <c r="E824" s="87"/>
      <c r="F824" s="7"/>
      <c r="G824" s="5"/>
      <c r="H824" s="5"/>
    </row>
    <row r="825" spans="3:8" ht="18.75" x14ac:dyDescent="0.3">
      <c r="C825" s="17" t="s">
        <v>8</v>
      </c>
      <c r="D825" s="88">
        <f>D824/D798</f>
        <v>96.410774193548392</v>
      </c>
      <c r="E825" s="88"/>
      <c r="G825" s="7"/>
      <c r="H825" s="66"/>
    </row>
    <row r="836" spans="2:11" s="22" customFormat="1" ht="54.75" customHeight="1" x14ac:dyDescent="0.8">
      <c r="B836" s="89" t="s">
        <v>95</v>
      </c>
      <c r="C836" s="89"/>
      <c r="D836" s="89"/>
      <c r="E836" s="89"/>
      <c r="F836" s="89"/>
      <c r="G836" s="89"/>
      <c r="H836" s="89"/>
      <c r="K836" s="22" t="s">
        <v>34</v>
      </c>
    </row>
    <row r="837" spans="2:11" ht="46.5" customHeight="1" x14ac:dyDescent="0.25">
      <c r="B837" s="90" t="s">
        <v>41</v>
      </c>
      <c r="C837" s="90"/>
      <c r="D837" s="90"/>
      <c r="E837" s="90"/>
      <c r="F837" s="90"/>
      <c r="G837" s="90"/>
      <c r="K837" s="7" t="s">
        <v>35</v>
      </c>
    </row>
    <row r="838" spans="2:11" x14ac:dyDescent="0.25">
      <c r="C838" s="75"/>
      <c r="G838" s="7"/>
    </row>
    <row r="839" spans="2:11" ht="25.5" x14ac:dyDescent="0.25">
      <c r="C839" s="14" t="s">
        <v>5</v>
      </c>
      <c r="D839" s="6"/>
    </row>
    <row r="840" spans="2:11" s="10" customFormat="1" ht="20.25" x14ac:dyDescent="0.25">
      <c r="C840" s="91" t="s">
        <v>15</v>
      </c>
      <c r="D840" s="94" t="s">
        <v>42</v>
      </c>
      <c r="E840" s="94"/>
      <c r="F840" s="94"/>
      <c r="G840" s="94"/>
      <c r="H840" s="57"/>
    </row>
    <row r="841" spans="2:11" s="10" customFormat="1" ht="20.25" x14ac:dyDescent="0.25">
      <c r="C841" s="92"/>
      <c r="D841" s="94" t="s">
        <v>71</v>
      </c>
      <c r="E841" s="94"/>
      <c r="F841" s="94"/>
      <c r="G841" s="94"/>
      <c r="H841" s="57"/>
    </row>
    <row r="842" spans="2:11" s="10" customFormat="1" ht="20.25" x14ac:dyDescent="0.25">
      <c r="C842" s="93"/>
      <c r="D842" s="94" t="s">
        <v>96</v>
      </c>
      <c r="E842" s="94"/>
      <c r="F842" s="94"/>
      <c r="G842" s="94"/>
      <c r="H842" s="57"/>
    </row>
    <row r="843" spans="2:11" ht="28.5" customHeight="1" x14ac:dyDescent="0.25">
      <c r="C843" s="47" t="s">
        <v>12</v>
      </c>
      <c r="D843" s="48">
        <v>5.9</v>
      </c>
      <c r="E843" s="49"/>
      <c r="F843" s="10"/>
    </row>
    <row r="844" spans="2:11" ht="28.5" customHeight="1" x14ac:dyDescent="0.25">
      <c r="C844" s="1" t="s">
        <v>9</v>
      </c>
      <c r="D844" s="43">
        <v>869</v>
      </c>
      <c r="E844" s="95" t="s">
        <v>16</v>
      </c>
      <c r="F844" s="96"/>
      <c r="G844" s="99">
        <f>D845/D844</f>
        <v>57.702508630609898</v>
      </c>
    </row>
    <row r="845" spans="2:11" ht="28.5" customHeight="1" x14ac:dyDescent="0.25">
      <c r="C845" s="1" t="s">
        <v>10</v>
      </c>
      <c r="D845" s="43">
        <v>50143.48</v>
      </c>
      <c r="E845" s="97"/>
      <c r="F845" s="98"/>
      <c r="G845" s="100"/>
    </row>
    <row r="846" spans="2:11" x14ac:dyDescent="0.25">
      <c r="C846" s="53"/>
      <c r="D846" s="54"/>
      <c r="E846" s="55"/>
    </row>
    <row r="847" spans="2:11" x14ac:dyDescent="0.3">
      <c r="C847" s="52" t="s">
        <v>7</v>
      </c>
      <c r="D847" s="50" t="s">
        <v>97</v>
      </c>
      <c r="E847" s="58"/>
    </row>
    <row r="848" spans="2:11" x14ac:dyDescent="0.3">
      <c r="C848" s="52" t="s">
        <v>11</v>
      </c>
      <c r="D848" s="50">
        <v>70</v>
      </c>
      <c r="E848" s="58"/>
    </row>
    <row r="849" spans="2:11" x14ac:dyDescent="0.3">
      <c r="C849" s="52" t="s">
        <v>13</v>
      </c>
      <c r="D849" s="51" t="s">
        <v>34</v>
      </c>
      <c r="E849" s="58"/>
    </row>
    <row r="850" spans="2:11" ht="24" thickBot="1" x14ac:dyDescent="0.3">
      <c r="C850" s="59"/>
      <c r="D850" s="59"/>
    </row>
    <row r="851" spans="2:11" ht="48" thickBot="1" x14ac:dyDescent="0.3">
      <c r="B851" s="101" t="s">
        <v>17</v>
      </c>
      <c r="C851" s="102"/>
      <c r="D851" s="23" t="s">
        <v>20</v>
      </c>
      <c r="E851" s="103" t="s">
        <v>22</v>
      </c>
      <c r="F851" s="104"/>
      <c r="G851" s="2" t="s">
        <v>21</v>
      </c>
    </row>
    <row r="852" spans="2:11" s="60" customFormat="1" ht="24" thickBot="1" x14ac:dyDescent="0.3">
      <c r="B852" s="105" t="s">
        <v>36</v>
      </c>
      <c r="C852" s="106"/>
      <c r="D852" s="32">
        <v>147.63</v>
      </c>
      <c r="E852" s="33">
        <v>5.9</v>
      </c>
      <c r="F852" s="18" t="s">
        <v>25</v>
      </c>
      <c r="G852" s="26">
        <f t="shared" ref="G852:G859" si="22">D852*E852</f>
        <v>871.01700000000005</v>
      </c>
      <c r="H852" s="107"/>
    </row>
    <row r="853" spans="2:11" s="61" customFormat="1" ht="46.5" customHeight="1" x14ac:dyDescent="0.25">
      <c r="B853" s="108" t="s">
        <v>18</v>
      </c>
      <c r="C853" s="109"/>
      <c r="D853" s="34">
        <v>70.41</v>
      </c>
      <c r="E853" s="67">
        <v>2.1</v>
      </c>
      <c r="F853" s="19" t="s">
        <v>26</v>
      </c>
      <c r="G853" s="27">
        <f t="shared" si="22"/>
        <v>147.86099999999999</v>
      </c>
      <c r="H853" s="107"/>
    </row>
    <row r="854" spans="2:11" s="61" customFormat="1" ht="24" thickBot="1" x14ac:dyDescent="0.3">
      <c r="B854" s="110" t="s">
        <v>19</v>
      </c>
      <c r="C854" s="111"/>
      <c r="D854" s="36">
        <v>222.31</v>
      </c>
      <c r="E854" s="68">
        <v>2.1</v>
      </c>
      <c r="F854" s="20" t="s">
        <v>26</v>
      </c>
      <c r="G854" s="28">
        <f t="shared" si="22"/>
        <v>466.851</v>
      </c>
      <c r="H854" s="107"/>
    </row>
    <row r="855" spans="2:11" s="61" customFormat="1" ht="24" thickBot="1" x14ac:dyDescent="0.3">
      <c r="B855" s="112" t="s">
        <v>28</v>
      </c>
      <c r="C855" s="113"/>
      <c r="D855" s="37"/>
      <c r="E855" s="38"/>
      <c r="F855" s="24" t="s">
        <v>25</v>
      </c>
      <c r="G855" s="29">
        <f t="shared" si="22"/>
        <v>0</v>
      </c>
      <c r="H855" s="107"/>
    </row>
    <row r="856" spans="2:11" s="61" customFormat="1" ht="48" customHeight="1" x14ac:dyDescent="0.25">
      <c r="B856" s="108" t="s">
        <v>33</v>
      </c>
      <c r="C856" s="109"/>
      <c r="D856" s="34">
        <v>665.33</v>
      </c>
      <c r="E856" s="35">
        <v>5.9</v>
      </c>
      <c r="F856" s="19" t="s">
        <v>25</v>
      </c>
      <c r="G856" s="27">
        <f t="shared" si="22"/>
        <v>3925.4470000000006</v>
      </c>
      <c r="H856" s="107"/>
    </row>
    <row r="857" spans="2:11" s="61" customFormat="1" x14ac:dyDescent="0.25">
      <c r="B857" s="114" t="s">
        <v>27</v>
      </c>
      <c r="C857" s="115"/>
      <c r="D857" s="39"/>
      <c r="E857" s="40"/>
      <c r="F857" s="21" t="s">
        <v>25</v>
      </c>
      <c r="G857" s="30">
        <f t="shared" si="22"/>
        <v>0</v>
      </c>
      <c r="H857" s="107"/>
    </row>
    <row r="858" spans="2:11" s="61" customFormat="1" x14ac:dyDescent="0.25">
      <c r="B858" s="114" t="s">
        <v>29</v>
      </c>
      <c r="C858" s="115"/>
      <c r="D858" s="41">
        <v>2425.1</v>
      </c>
      <c r="E858" s="42">
        <v>5.9</v>
      </c>
      <c r="F858" s="21" t="s">
        <v>25</v>
      </c>
      <c r="G858" s="30">
        <f t="shared" si="22"/>
        <v>14308.09</v>
      </c>
      <c r="H858" s="107"/>
    </row>
    <row r="859" spans="2:11" s="61" customFormat="1" x14ac:dyDescent="0.25">
      <c r="B859" s="114" t="s">
        <v>30</v>
      </c>
      <c r="C859" s="115"/>
      <c r="D859" s="41">
        <v>1718.79</v>
      </c>
      <c r="E859" s="42">
        <v>5.9</v>
      </c>
      <c r="F859" s="21" t="s">
        <v>25</v>
      </c>
      <c r="G859" s="30">
        <f t="shared" si="22"/>
        <v>10140.861000000001</v>
      </c>
      <c r="H859" s="107"/>
    </row>
    <row r="860" spans="2:11" s="61" customFormat="1" x14ac:dyDescent="0.25">
      <c r="B860" s="114" t="s">
        <v>32</v>
      </c>
      <c r="C860" s="115"/>
      <c r="D860" s="41">
        <v>473.91</v>
      </c>
      <c r="E860" s="42">
        <v>5.9</v>
      </c>
      <c r="F860" s="21" t="s">
        <v>25</v>
      </c>
      <c r="G860" s="30">
        <f>D860*E860</f>
        <v>2796.0690000000004</v>
      </c>
      <c r="H860" s="107"/>
    </row>
    <row r="861" spans="2:11" s="61" customFormat="1" ht="24" thickBot="1" x14ac:dyDescent="0.3">
      <c r="B861" s="110" t="s">
        <v>31</v>
      </c>
      <c r="C861" s="111"/>
      <c r="D861" s="70">
        <v>320.5</v>
      </c>
      <c r="E861" s="68">
        <v>23.6</v>
      </c>
      <c r="F861" s="20" t="s">
        <v>25</v>
      </c>
      <c r="G861" s="31">
        <f>D861*E861</f>
        <v>7563.8</v>
      </c>
      <c r="H861" s="107"/>
    </row>
    <row r="862" spans="2:11" ht="11.25" customHeight="1" x14ac:dyDescent="0.25">
      <c r="C862" s="3"/>
      <c r="D862" s="3"/>
      <c r="E862" s="4"/>
      <c r="F862" s="4"/>
      <c r="H862" s="62"/>
      <c r="I862" s="63"/>
      <c r="J862" s="64"/>
      <c r="K862" s="64"/>
    </row>
    <row r="863" spans="2:11" ht="25.5" x14ac:dyDescent="0.25">
      <c r="C863" s="14" t="s">
        <v>14</v>
      </c>
      <c r="D863" s="6"/>
    </row>
    <row r="864" spans="2:11" ht="18.75" x14ac:dyDescent="0.25">
      <c r="C864" s="86" t="s">
        <v>6</v>
      </c>
      <c r="D864" s="74" t="s">
        <v>0</v>
      </c>
      <c r="E864" s="9">
        <f>ROUND((G852+D845)/D845,2)</f>
        <v>1.02</v>
      </c>
      <c r="F864" s="9"/>
      <c r="G864" s="10"/>
      <c r="H864" s="7"/>
    </row>
    <row r="865" spans="3:8" x14ac:dyDescent="0.25">
      <c r="C865" s="86"/>
      <c r="D865" s="74" t="s">
        <v>1</v>
      </c>
      <c r="E865" s="9">
        <f>ROUND((G853+G854+D845)/D845,2)</f>
        <v>1.01</v>
      </c>
      <c r="F865" s="9"/>
      <c r="G865" s="11"/>
      <c r="H865" s="65"/>
    </row>
    <row r="866" spans="3:8" x14ac:dyDescent="0.25">
      <c r="C866" s="86"/>
      <c r="D866" s="74" t="s">
        <v>2</v>
      </c>
      <c r="E866" s="9">
        <f>ROUND((G855+D845)/D845,2)</f>
        <v>1</v>
      </c>
      <c r="F866" s="12"/>
      <c r="G866" s="11"/>
    </row>
    <row r="867" spans="3:8" x14ac:dyDescent="0.25">
      <c r="C867" s="86"/>
      <c r="D867" s="13" t="s">
        <v>3</v>
      </c>
      <c r="E867" s="44">
        <f>ROUND((SUM(G856:G861)+D845)/D845,2)</f>
        <v>1.77</v>
      </c>
      <c r="F867" s="10"/>
      <c r="G867" s="11"/>
    </row>
    <row r="868" spans="3:8" ht="25.5" x14ac:dyDescent="0.25">
      <c r="D868" s="45" t="s">
        <v>4</v>
      </c>
      <c r="E868" s="46">
        <f>SUM(E864:E867)-IF(D849="сплошная",3,2)</f>
        <v>1.8000000000000007</v>
      </c>
      <c r="F868" s="25"/>
    </row>
    <row r="869" spans="3:8" ht="14.25" customHeight="1" x14ac:dyDescent="0.25">
      <c r="E869" s="15"/>
    </row>
    <row r="870" spans="3:8" s="22" customFormat="1" ht="26.25" customHeight="1" x14ac:dyDescent="0.35">
      <c r="C870" s="16" t="s">
        <v>23</v>
      </c>
      <c r="D870" s="87">
        <f>E868*D845</f>
        <v>90258.264000000039</v>
      </c>
      <c r="E870" s="87"/>
      <c r="F870" s="7"/>
      <c r="G870" s="5"/>
      <c r="H870" s="5"/>
    </row>
    <row r="871" spans="3:8" ht="18.75" x14ac:dyDescent="0.3">
      <c r="C871" s="17" t="s">
        <v>8</v>
      </c>
      <c r="D871" s="88">
        <f>D870/D844</f>
        <v>103.86451553509787</v>
      </c>
      <c r="E871" s="88"/>
      <c r="G871" s="7"/>
      <c r="H871" s="66"/>
    </row>
    <row r="882" spans="2:11" s="22" customFormat="1" ht="54.75" customHeight="1" x14ac:dyDescent="0.8">
      <c r="B882" s="89" t="s">
        <v>98</v>
      </c>
      <c r="C882" s="89"/>
      <c r="D882" s="89"/>
      <c r="E882" s="89"/>
      <c r="F882" s="89"/>
      <c r="G882" s="89"/>
      <c r="H882" s="89"/>
      <c r="K882" s="22" t="s">
        <v>34</v>
      </c>
    </row>
    <row r="883" spans="2:11" ht="46.5" customHeight="1" x14ac:dyDescent="0.25">
      <c r="B883" s="90" t="s">
        <v>41</v>
      </c>
      <c r="C883" s="90"/>
      <c r="D883" s="90"/>
      <c r="E883" s="90"/>
      <c r="F883" s="90"/>
      <c r="G883" s="90"/>
      <c r="K883" s="7" t="s">
        <v>35</v>
      </c>
    </row>
    <row r="884" spans="2:11" x14ac:dyDescent="0.25">
      <c r="C884" s="75"/>
      <c r="G884" s="7"/>
    </row>
    <row r="885" spans="2:11" ht="25.5" x14ac:dyDescent="0.25">
      <c r="C885" s="14" t="s">
        <v>5</v>
      </c>
      <c r="D885" s="6"/>
    </row>
    <row r="886" spans="2:11" s="10" customFormat="1" ht="20.25" x14ac:dyDescent="0.25">
      <c r="C886" s="91" t="s">
        <v>15</v>
      </c>
      <c r="D886" s="94" t="s">
        <v>42</v>
      </c>
      <c r="E886" s="94"/>
      <c r="F886" s="94"/>
      <c r="G886" s="94"/>
      <c r="H886" s="57"/>
    </row>
    <row r="887" spans="2:11" s="10" customFormat="1" ht="20.25" x14ac:dyDescent="0.25">
      <c r="C887" s="92"/>
      <c r="D887" s="94" t="s">
        <v>71</v>
      </c>
      <c r="E887" s="94"/>
      <c r="F887" s="94"/>
      <c r="G887" s="94"/>
      <c r="H887" s="57"/>
    </row>
    <row r="888" spans="2:11" s="10" customFormat="1" ht="20.25" x14ac:dyDescent="0.25">
      <c r="C888" s="93"/>
      <c r="D888" s="94" t="s">
        <v>99</v>
      </c>
      <c r="E888" s="94"/>
      <c r="F888" s="94"/>
      <c r="G888" s="94"/>
      <c r="H888" s="57"/>
    </row>
    <row r="889" spans="2:11" ht="28.5" customHeight="1" x14ac:dyDescent="0.25">
      <c r="C889" s="47" t="s">
        <v>12</v>
      </c>
      <c r="D889" s="48">
        <v>3.3</v>
      </c>
      <c r="E889" s="49"/>
      <c r="F889" s="10"/>
    </row>
    <row r="890" spans="2:11" ht="28.5" customHeight="1" x14ac:dyDescent="0.25">
      <c r="C890" s="1" t="s">
        <v>9</v>
      </c>
      <c r="D890" s="43">
        <v>470</v>
      </c>
      <c r="E890" s="95" t="s">
        <v>16</v>
      </c>
      <c r="F890" s="96"/>
      <c r="G890" s="99">
        <f>D891/D890</f>
        <v>37.468872340425527</v>
      </c>
    </row>
    <row r="891" spans="2:11" ht="28.5" customHeight="1" x14ac:dyDescent="0.25">
      <c r="C891" s="1" t="s">
        <v>10</v>
      </c>
      <c r="D891" s="43">
        <v>17610.37</v>
      </c>
      <c r="E891" s="97"/>
      <c r="F891" s="98"/>
      <c r="G891" s="100"/>
    </row>
    <row r="892" spans="2:11" x14ac:dyDescent="0.25">
      <c r="C892" s="53"/>
      <c r="D892" s="54"/>
      <c r="E892" s="55"/>
    </row>
    <row r="893" spans="2:11" x14ac:dyDescent="0.3">
      <c r="C893" s="52" t="s">
        <v>7</v>
      </c>
      <c r="D893" s="50" t="s">
        <v>100</v>
      </c>
      <c r="E893" s="58"/>
    </row>
    <row r="894" spans="2:11" x14ac:dyDescent="0.3">
      <c r="C894" s="52" t="s">
        <v>11</v>
      </c>
      <c r="D894" s="50">
        <v>70</v>
      </c>
      <c r="E894" s="58"/>
    </row>
    <row r="895" spans="2:11" x14ac:dyDescent="0.3">
      <c r="C895" s="52" t="s">
        <v>13</v>
      </c>
      <c r="D895" s="51" t="s">
        <v>34</v>
      </c>
      <c r="E895" s="58"/>
    </row>
    <row r="896" spans="2:11" ht="24" thickBot="1" x14ac:dyDescent="0.3">
      <c r="C896" s="59"/>
      <c r="D896" s="59"/>
    </row>
    <row r="897" spans="2:11" ht="48" thickBot="1" x14ac:dyDescent="0.3">
      <c r="B897" s="101" t="s">
        <v>17</v>
      </c>
      <c r="C897" s="102"/>
      <c r="D897" s="23" t="s">
        <v>20</v>
      </c>
      <c r="E897" s="103" t="s">
        <v>22</v>
      </c>
      <c r="F897" s="104"/>
      <c r="G897" s="2" t="s">
        <v>21</v>
      </c>
    </row>
    <row r="898" spans="2:11" s="60" customFormat="1" ht="24" thickBot="1" x14ac:dyDescent="0.3">
      <c r="B898" s="105" t="s">
        <v>36</v>
      </c>
      <c r="C898" s="106"/>
      <c r="D898" s="32">
        <v>147.63</v>
      </c>
      <c r="E898" s="33">
        <v>3.3</v>
      </c>
      <c r="F898" s="18" t="s">
        <v>25</v>
      </c>
      <c r="G898" s="26">
        <f t="shared" ref="G898:G905" si="23">D898*E898</f>
        <v>487.17899999999997</v>
      </c>
      <c r="H898" s="107"/>
    </row>
    <row r="899" spans="2:11" s="61" customFormat="1" ht="46.5" customHeight="1" x14ac:dyDescent="0.25">
      <c r="B899" s="108" t="s">
        <v>18</v>
      </c>
      <c r="C899" s="109"/>
      <c r="D899" s="34">
        <v>70.41</v>
      </c>
      <c r="E899" s="67">
        <v>1.6</v>
      </c>
      <c r="F899" s="19" t="s">
        <v>26</v>
      </c>
      <c r="G899" s="27">
        <f t="shared" si="23"/>
        <v>112.65600000000001</v>
      </c>
      <c r="H899" s="107"/>
    </row>
    <row r="900" spans="2:11" s="61" customFormat="1" ht="24" thickBot="1" x14ac:dyDescent="0.3">
      <c r="B900" s="110" t="s">
        <v>19</v>
      </c>
      <c r="C900" s="111"/>
      <c r="D900" s="36">
        <v>222.31</v>
      </c>
      <c r="E900" s="68">
        <v>1.6</v>
      </c>
      <c r="F900" s="20" t="s">
        <v>26</v>
      </c>
      <c r="G900" s="28">
        <f t="shared" si="23"/>
        <v>355.69600000000003</v>
      </c>
      <c r="H900" s="107"/>
    </row>
    <row r="901" spans="2:11" s="61" customFormat="1" ht="24" thickBot="1" x14ac:dyDescent="0.3">
      <c r="B901" s="112" t="s">
        <v>28</v>
      </c>
      <c r="C901" s="113"/>
      <c r="D901" s="37"/>
      <c r="E901" s="38"/>
      <c r="F901" s="24" t="s">
        <v>25</v>
      </c>
      <c r="G901" s="29">
        <f t="shared" si="23"/>
        <v>0</v>
      </c>
      <c r="H901" s="107"/>
    </row>
    <row r="902" spans="2:11" s="61" customFormat="1" ht="48" customHeight="1" x14ac:dyDescent="0.25">
      <c r="B902" s="108" t="s">
        <v>33</v>
      </c>
      <c r="C902" s="109"/>
      <c r="D902" s="34">
        <v>665.33</v>
      </c>
      <c r="E902" s="35">
        <v>3.3</v>
      </c>
      <c r="F902" s="19" t="s">
        <v>25</v>
      </c>
      <c r="G902" s="27">
        <f t="shared" si="23"/>
        <v>2195.5889999999999</v>
      </c>
      <c r="H902" s="107"/>
    </row>
    <row r="903" spans="2:11" s="61" customFormat="1" x14ac:dyDescent="0.25">
      <c r="B903" s="114" t="s">
        <v>27</v>
      </c>
      <c r="C903" s="115"/>
      <c r="D903" s="39"/>
      <c r="E903" s="40"/>
      <c r="F903" s="21" t="s">
        <v>25</v>
      </c>
      <c r="G903" s="30">
        <f t="shared" si="23"/>
        <v>0</v>
      </c>
      <c r="H903" s="107"/>
    </row>
    <row r="904" spans="2:11" s="61" customFormat="1" x14ac:dyDescent="0.25">
      <c r="B904" s="114" t="s">
        <v>29</v>
      </c>
      <c r="C904" s="115"/>
      <c r="D904" s="41">
        <v>2425.1</v>
      </c>
      <c r="E904" s="42">
        <v>3.3</v>
      </c>
      <c r="F904" s="21" t="s">
        <v>25</v>
      </c>
      <c r="G904" s="30">
        <f t="shared" si="23"/>
        <v>8002.829999999999</v>
      </c>
      <c r="H904" s="107"/>
    </row>
    <row r="905" spans="2:11" s="61" customFormat="1" x14ac:dyDescent="0.25">
      <c r="B905" s="114" t="s">
        <v>30</v>
      </c>
      <c r="C905" s="115"/>
      <c r="D905" s="41">
        <v>1718.79</v>
      </c>
      <c r="E905" s="42">
        <v>3.3</v>
      </c>
      <c r="F905" s="21" t="s">
        <v>25</v>
      </c>
      <c r="G905" s="30">
        <f t="shared" si="23"/>
        <v>5672.0069999999996</v>
      </c>
      <c r="H905" s="107"/>
    </row>
    <row r="906" spans="2:11" s="61" customFormat="1" x14ac:dyDescent="0.25">
      <c r="B906" s="114" t="s">
        <v>32</v>
      </c>
      <c r="C906" s="115"/>
      <c r="D906" s="41">
        <v>473.91</v>
      </c>
      <c r="E906" s="42">
        <v>3.3</v>
      </c>
      <c r="F906" s="21" t="s">
        <v>25</v>
      </c>
      <c r="G906" s="30">
        <f>D906*E906</f>
        <v>1563.903</v>
      </c>
      <c r="H906" s="107"/>
    </row>
    <row r="907" spans="2:11" s="61" customFormat="1" ht="24" thickBot="1" x14ac:dyDescent="0.3">
      <c r="B907" s="110" t="s">
        <v>31</v>
      </c>
      <c r="C907" s="111"/>
      <c r="D907" s="70">
        <v>320.5</v>
      </c>
      <c r="E907" s="68">
        <v>13.2</v>
      </c>
      <c r="F907" s="20" t="s">
        <v>25</v>
      </c>
      <c r="G907" s="31">
        <f>D907*E907</f>
        <v>4230.5999999999995</v>
      </c>
      <c r="H907" s="107"/>
    </row>
    <row r="908" spans="2:11" ht="11.25" customHeight="1" x14ac:dyDescent="0.25">
      <c r="C908" s="3"/>
      <c r="D908" s="3"/>
      <c r="E908" s="4"/>
      <c r="F908" s="4"/>
      <c r="H908" s="62"/>
      <c r="I908" s="63"/>
      <c r="J908" s="64"/>
      <c r="K908" s="64"/>
    </row>
    <row r="909" spans="2:11" ht="25.5" x14ac:dyDescent="0.25">
      <c r="C909" s="14" t="s">
        <v>14</v>
      </c>
      <c r="D909" s="6"/>
    </row>
    <row r="910" spans="2:11" ht="18.75" x14ac:dyDescent="0.25">
      <c r="C910" s="86" t="s">
        <v>6</v>
      </c>
      <c r="D910" s="74" t="s">
        <v>0</v>
      </c>
      <c r="E910" s="9">
        <f>ROUND((G898+D891)/D891,2)</f>
        <v>1.03</v>
      </c>
      <c r="F910" s="9"/>
      <c r="G910" s="10"/>
      <c r="H910" s="7"/>
    </row>
    <row r="911" spans="2:11" x14ac:dyDescent="0.25">
      <c r="C911" s="86"/>
      <c r="D911" s="74" t="s">
        <v>1</v>
      </c>
      <c r="E911" s="9">
        <f>ROUND((G899+G900+D891)/D891,2)</f>
        <v>1.03</v>
      </c>
      <c r="F911" s="9"/>
      <c r="G911" s="11"/>
      <c r="H911" s="65"/>
    </row>
    <row r="912" spans="2:11" x14ac:dyDescent="0.25">
      <c r="C912" s="86"/>
      <c r="D912" s="74" t="s">
        <v>2</v>
      </c>
      <c r="E912" s="9">
        <f>ROUND((G901+D891)/D891,2)</f>
        <v>1</v>
      </c>
      <c r="F912" s="12"/>
      <c r="G912" s="11"/>
    </row>
    <row r="913" spans="2:11" x14ac:dyDescent="0.25">
      <c r="C913" s="86"/>
      <c r="D913" s="13" t="s">
        <v>3</v>
      </c>
      <c r="E913" s="44">
        <f>ROUND((SUM(G902:G907)+D891)/D891,2)</f>
        <v>2.23</v>
      </c>
      <c r="F913" s="10"/>
      <c r="G913" s="11"/>
    </row>
    <row r="914" spans="2:11" ht="25.5" x14ac:dyDescent="0.25">
      <c r="D914" s="45" t="s">
        <v>4</v>
      </c>
      <c r="E914" s="46">
        <f>SUM(E910:E913)-IF(D895="сплошная",3,2)</f>
        <v>2.29</v>
      </c>
      <c r="F914" s="25"/>
    </row>
    <row r="915" spans="2:11" ht="14.25" customHeight="1" x14ac:dyDescent="0.25">
      <c r="E915" s="15"/>
    </row>
    <row r="916" spans="2:11" s="22" customFormat="1" ht="26.25" customHeight="1" x14ac:dyDescent="0.35">
      <c r="C916" s="16" t="s">
        <v>23</v>
      </c>
      <c r="D916" s="87">
        <f>E914*D891</f>
        <v>40327.747299999995</v>
      </c>
      <c r="E916" s="87"/>
      <c r="F916" s="7"/>
      <c r="G916" s="5"/>
      <c r="H916" s="5"/>
    </row>
    <row r="917" spans="2:11" ht="18.75" x14ac:dyDescent="0.3">
      <c r="C917" s="17" t="s">
        <v>8</v>
      </c>
      <c r="D917" s="88">
        <f>D916/D890</f>
        <v>85.80371765957446</v>
      </c>
      <c r="E917" s="88"/>
      <c r="G917" s="7"/>
      <c r="H917" s="66"/>
    </row>
    <row r="928" spans="2:11" s="22" customFormat="1" ht="54.75" customHeight="1" x14ac:dyDescent="0.8">
      <c r="B928" s="89" t="s">
        <v>101</v>
      </c>
      <c r="C928" s="89"/>
      <c r="D928" s="89"/>
      <c r="E928" s="89"/>
      <c r="F928" s="89"/>
      <c r="G928" s="89"/>
      <c r="H928" s="89"/>
      <c r="K928" s="22" t="s">
        <v>34</v>
      </c>
    </row>
    <row r="929" spans="2:11" ht="46.5" customHeight="1" x14ac:dyDescent="0.25">
      <c r="B929" s="90" t="s">
        <v>41</v>
      </c>
      <c r="C929" s="90"/>
      <c r="D929" s="90"/>
      <c r="E929" s="90"/>
      <c r="F929" s="90"/>
      <c r="G929" s="90"/>
      <c r="K929" s="7" t="s">
        <v>35</v>
      </c>
    </row>
    <row r="930" spans="2:11" x14ac:dyDescent="0.25">
      <c r="C930" s="75"/>
      <c r="G930" s="7"/>
    </row>
    <row r="931" spans="2:11" ht="25.5" x14ac:dyDescent="0.25">
      <c r="C931" s="14" t="s">
        <v>5</v>
      </c>
      <c r="D931" s="6"/>
    </row>
    <row r="932" spans="2:11" s="10" customFormat="1" ht="20.25" x14ac:dyDescent="0.25">
      <c r="C932" s="91" t="s">
        <v>15</v>
      </c>
      <c r="D932" s="94" t="s">
        <v>42</v>
      </c>
      <c r="E932" s="94"/>
      <c r="F932" s="94"/>
      <c r="G932" s="94"/>
      <c r="H932" s="57"/>
    </row>
    <row r="933" spans="2:11" s="10" customFormat="1" ht="20.25" x14ac:dyDescent="0.25">
      <c r="C933" s="92"/>
      <c r="D933" s="94" t="s">
        <v>71</v>
      </c>
      <c r="E933" s="94"/>
      <c r="F933" s="94"/>
      <c r="G933" s="94"/>
      <c r="H933" s="57"/>
    </row>
    <row r="934" spans="2:11" s="10" customFormat="1" ht="20.25" x14ac:dyDescent="0.25">
      <c r="C934" s="93"/>
      <c r="D934" s="94" t="s">
        <v>102</v>
      </c>
      <c r="E934" s="94"/>
      <c r="F934" s="94"/>
      <c r="G934" s="94"/>
      <c r="H934" s="57"/>
    </row>
    <row r="935" spans="2:11" ht="28.5" customHeight="1" x14ac:dyDescent="0.25">
      <c r="C935" s="47" t="s">
        <v>12</v>
      </c>
      <c r="D935" s="48">
        <v>2.7</v>
      </c>
      <c r="E935" s="49"/>
      <c r="F935" s="10"/>
    </row>
    <row r="936" spans="2:11" ht="28.5" customHeight="1" x14ac:dyDescent="0.25">
      <c r="C936" s="1" t="s">
        <v>9</v>
      </c>
      <c r="D936" s="43">
        <v>401</v>
      </c>
      <c r="E936" s="95" t="s">
        <v>16</v>
      </c>
      <c r="F936" s="96"/>
      <c r="G936" s="99">
        <f>D937/D936</f>
        <v>23.222369077306734</v>
      </c>
    </row>
    <row r="937" spans="2:11" ht="28.5" customHeight="1" x14ac:dyDescent="0.25">
      <c r="C937" s="1" t="s">
        <v>10</v>
      </c>
      <c r="D937" s="43">
        <v>9312.17</v>
      </c>
      <c r="E937" s="97"/>
      <c r="F937" s="98"/>
      <c r="G937" s="100"/>
    </row>
    <row r="938" spans="2:11" x14ac:dyDescent="0.25">
      <c r="C938" s="53"/>
      <c r="D938" s="54"/>
      <c r="E938" s="55"/>
    </row>
    <row r="939" spans="2:11" x14ac:dyDescent="0.3">
      <c r="C939" s="52" t="s">
        <v>7</v>
      </c>
      <c r="D939" s="50" t="s">
        <v>103</v>
      </c>
      <c r="E939" s="58"/>
    </row>
    <row r="940" spans="2:11" x14ac:dyDescent="0.3">
      <c r="C940" s="52" t="s">
        <v>11</v>
      </c>
      <c r="D940" s="50">
        <v>65</v>
      </c>
      <c r="E940" s="58"/>
    </row>
    <row r="941" spans="2:11" x14ac:dyDescent="0.3">
      <c r="C941" s="52" t="s">
        <v>13</v>
      </c>
      <c r="D941" s="51" t="s">
        <v>34</v>
      </c>
      <c r="E941" s="58"/>
    </row>
    <row r="942" spans="2:11" ht="24" thickBot="1" x14ac:dyDescent="0.3">
      <c r="C942" s="59"/>
      <c r="D942" s="59"/>
    </row>
    <row r="943" spans="2:11" ht="48" thickBot="1" x14ac:dyDescent="0.3">
      <c r="B943" s="101" t="s">
        <v>17</v>
      </c>
      <c r="C943" s="102"/>
      <c r="D943" s="23" t="s">
        <v>20</v>
      </c>
      <c r="E943" s="103" t="s">
        <v>22</v>
      </c>
      <c r="F943" s="104"/>
      <c r="G943" s="2" t="s">
        <v>21</v>
      </c>
    </row>
    <row r="944" spans="2:11" s="60" customFormat="1" ht="24" thickBot="1" x14ac:dyDescent="0.3">
      <c r="B944" s="105" t="s">
        <v>36</v>
      </c>
      <c r="C944" s="106"/>
      <c r="D944" s="32">
        <v>147.63</v>
      </c>
      <c r="E944" s="33">
        <v>2.7</v>
      </c>
      <c r="F944" s="18" t="s">
        <v>25</v>
      </c>
      <c r="G944" s="26">
        <f t="shared" ref="G944:G951" si="24">D944*E944</f>
        <v>398.601</v>
      </c>
      <c r="H944" s="107"/>
    </row>
    <row r="945" spans="2:11" s="61" customFormat="1" ht="46.5" customHeight="1" x14ac:dyDescent="0.25">
      <c r="B945" s="108" t="s">
        <v>18</v>
      </c>
      <c r="C945" s="109"/>
      <c r="D945" s="34">
        <v>70.41</v>
      </c>
      <c r="E945" s="67">
        <v>0.7</v>
      </c>
      <c r="F945" s="19" t="s">
        <v>26</v>
      </c>
      <c r="G945" s="27">
        <f t="shared" si="24"/>
        <v>49.286999999999992</v>
      </c>
      <c r="H945" s="107"/>
    </row>
    <row r="946" spans="2:11" s="61" customFormat="1" ht="24" thickBot="1" x14ac:dyDescent="0.3">
      <c r="B946" s="110" t="s">
        <v>19</v>
      </c>
      <c r="C946" s="111"/>
      <c r="D946" s="36">
        <v>222.31</v>
      </c>
      <c r="E946" s="68">
        <v>0.7</v>
      </c>
      <c r="F946" s="20" t="s">
        <v>26</v>
      </c>
      <c r="G946" s="28">
        <f t="shared" si="24"/>
        <v>155.61699999999999</v>
      </c>
      <c r="H946" s="107"/>
    </row>
    <row r="947" spans="2:11" s="61" customFormat="1" ht="24" thickBot="1" x14ac:dyDescent="0.3">
      <c r="B947" s="112" t="s">
        <v>28</v>
      </c>
      <c r="C947" s="113"/>
      <c r="D947" s="37"/>
      <c r="E947" s="38"/>
      <c r="F947" s="24" t="s">
        <v>25</v>
      </c>
      <c r="G947" s="29">
        <f t="shared" si="24"/>
        <v>0</v>
      </c>
      <c r="H947" s="107"/>
    </row>
    <row r="948" spans="2:11" s="61" customFormat="1" ht="48" customHeight="1" x14ac:dyDescent="0.25">
      <c r="B948" s="108" t="s">
        <v>33</v>
      </c>
      <c r="C948" s="109"/>
      <c r="D948" s="34">
        <v>665.33</v>
      </c>
      <c r="E948" s="35">
        <v>2.7</v>
      </c>
      <c r="F948" s="19" t="s">
        <v>25</v>
      </c>
      <c r="G948" s="27">
        <f t="shared" si="24"/>
        <v>1796.3910000000003</v>
      </c>
      <c r="H948" s="107"/>
    </row>
    <row r="949" spans="2:11" s="61" customFormat="1" x14ac:dyDescent="0.25">
      <c r="B949" s="114" t="s">
        <v>27</v>
      </c>
      <c r="C949" s="115"/>
      <c r="D949" s="39"/>
      <c r="E949" s="40"/>
      <c r="F949" s="21" t="s">
        <v>25</v>
      </c>
      <c r="G949" s="30">
        <f t="shared" si="24"/>
        <v>0</v>
      </c>
      <c r="H949" s="107"/>
    </row>
    <row r="950" spans="2:11" s="61" customFormat="1" x14ac:dyDescent="0.25">
      <c r="B950" s="114" t="s">
        <v>29</v>
      </c>
      <c r="C950" s="115"/>
      <c r="D950" s="41">
        <v>2425.1</v>
      </c>
      <c r="E950" s="42">
        <v>2.7</v>
      </c>
      <c r="F950" s="21" t="s">
        <v>25</v>
      </c>
      <c r="G950" s="30">
        <f t="shared" si="24"/>
        <v>6547.77</v>
      </c>
      <c r="H950" s="107"/>
    </row>
    <row r="951" spans="2:11" s="61" customFormat="1" x14ac:dyDescent="0.25">
      <c r="B951" s="114" t="s">
        <v>30</v>
      </c>
      <c r="C951" s="115"/>
      <c r="D951" s="41">
        <v>1718.79</v>
      </c>
      <c r="E951" s="42">
        <v>2.7</v>
      </c>
      <c r="F951" s="21" t="s">
        <v>25</v>
      </c>
      <c r="G951" s="30">
        <f t="shared" si="24"/>
        <v>4640.7330000000002</v>
      </c>
      <c r="H951" s="107"/>
    </row>
    <row r="952" spans="2:11" s="61" customFormat="1" x14ac:dyDescent="0.25">
      <c r="B952" s="114" t="s">
        <v>32</v>
      </c>
      <c r="C952" s="115"/>
      <c r="D952" s="41">
        <v>473.91</v>
      </c>
      <c r="E952" s="42">
        <v>2.7</v>
      </c>
      <c r="F952" s="21" t="s">
        <v>25</v>
      </c>
      <c r="G952" s="30">
        <f>D952*E952</f>
        <v>1279.5570000000002</v>
      </c>
      <c r="H952" s="107"/>
    </row>
    <row r="953" spans="2:11" s="61" customFormat="1" ht="24" thickBot="1" x14ac:dyDescent="0.3">
      <c r="B953" s="110" t="s">
        <v>31</v>
      </c>
      <c r="C953" s="111"/>
      <c r="D953" s="70">
        <v>320.5</v>
      </c>
      <c r="E953" s="68">
        <v>10.8</v>
      </c>
      <c r="F953" s="20" t="s">
        <v>25</v>
      </c>
      <c r="G953" s="31">
        <f>D953*E953</f>
        <v>3461.4</v>
      </c>
      <c r="H953" s="107"/>
    </row>
    <row r="954" spans="2:11" ht="11.25" customHeight="1" x14ac:dyDescent="0.25">
      <c r="C954" s="3"/>
      <c r="D954" s="3"/>
      <c r="E954" s="4"/>
      <c r="F954" s="4"/>
      <c r="H954" s="62"/>
      <c r="I954" s="63"/>
      <c r="J954" s="64"/>
      <c r="K954" s="64"/>
    </row>
    <row r="955" spans="2:11" ht="25.5" x14ac:dyDescent="0.25">
      <c r="C955" s="14" t="s">
        <v>14</v>
      </c>
      <c r="D955" s="6"/>
    </row>
    <row r="956" spans="2:11" ht="18.75" x14ac:dyDescent="0.25">
      <c r="C956" s="86" t="s">
        <v>6</v>
      </c>
      <c r="D956" s="74" t="s">
        <v>0</v>
      </c>
      <c r="E956" s="9">
        <f>ROUND((G944+D937)/D937,2)</f>
        <v>1.04</v>
      </c>
      <c r="F956" s="9"/>
      <c r="G956" s="10"/>
      <c r="H956" s="7"/>
    </row>
    <row r="957" spans="2:11" x14ac:dyDescent="0.25">
      <c r="C957" s="86"/>
      <c r="D957" s="74" t="s">
        <v>1</v>
      </c>
      <c r="E957" s="9">
        <f>ROUND((G945+G946+D937)/D937,2)</f>
        <v>1.02</v>
      </c>
      <c r="F957" s="9"/>
      <c r="G957" s="11"/>
      <c r="H957" s="65"/>
    </row>
    <row r="958" spans="2:11" x14ac:dyDescent="0.25">
      <c r="C958" s="86"/>
      <c r="D958" s="74" t="s">
        <v>2</v>
      </c>
      <c r="E958" s="9">
        <f>ROUND((G947+D937)/D937,2)</f>
        <v>1</v>
      </c>
      <c r="F958" s="12"/>
      <c r="G958" s="11"/>
    </row>
    <row r="959" spans="2:11" x14ac:dyDescent="0.25">
      <c r="C959" s="86"/>
      <c r="D959" s="13" t="s">
        <v>3</v>
      </c>
      <c r="E959" s="44">
        <f>ROUND((SUM(G948:G953)+D937)/D937,2)</f>
        <v>2.9</v>
      </c>
      <c r="F959" s="10"/>
      <c r="G959" s="11"/>
    </row>
    <row r="960" spans="2:11" ht="25.5" x14ac:dyDescent="0.25">
      <c r="D960" s="45" t="s">
        <v>4</v>
      </c>
      <c r="E960" s="46">
        <f>SUM(E956:E959)-IF(D941="сплошная",3,2)</f>
        <v>2.96</v>
      </c>
      <c r="F960" s="25"/>
    </row>
    <row r="961" spans="2:11" ht="14.25" customHeight="1" x14ac:dyDescent="0.25">
      <c r="E961" s="15"/>
    </row>
    <row r="962" spans="2:11" s="22" customFormat="1" ht="26.25" customHeight="1" x14ac:dyDescent="0.35">
      <c r="C962" s="16" t="s">
        <v>23</v>
      </c>
      <c r="D962" s="87">
        <f>E960*D937</f>
        <v>27564.0232</v>
      </c>
      <c r="E962" s="87"/>
      <c r="F962" s="7"/>
      <c r="G962" s="5"/>
      <c r="H962" s="5"/>
    </row>
    <row r="963" spans="2:11" ht="18.75" x14ac:dyDescent="0.3">
      <c r="C963" s="17" t="s">
        <v>8</v>
      </c>
      <c r="D963" s="88">
        <f>D962/D936</f>
        <v>68.738212468827925</v>
      </c>
      <c r="E963" s="88"/>
      <c r="G963" s="7"/>
      <c r="H963" s="66"/>
    </row>
    <row r="974" spans="2:11" s="22" customFormat="1" ht="54.75" customHeight="1" x14ac:dyDescent="0.8">
      <c r="B974" s="89" t="s">
        <v>104</v>
      </c>
      <c r="C974" s="89"/>
      <c r="D974" s="89"/>
      <c r="E974" s="89"/>
      <c r="F974" s="89"/>
      <c r="G974" s="89"/>
      <c r="H974" s="89"/>
      <c r="K974" s="22" t="s">
        <v>34</v>
      </c>
    </row>
    <row r="975" spans="2:11" ht="46.5" customHeight="1" x14ac:dyDescent="0.25">
      <c r="B975" s="90" t="s">
        <v>41</v>
      </c>
      <c r="C975" s="90"/>
      <c r="D975" s="90"/>
      <c r="E975" s="90"/>
      <c r="F975" s="90"/>
      <c r="G975" s="90"/>
      <c r="K975" s="7" t="s">
        <v>35</v>
      </c>
    </row>
    <row r="976" spans="2:11" x14ac:dyDescent="0.25">
      <c r="C976" s="75"/>
      <c r="G976" s="7"/>
    </row>
    <row r="977" spans="2:8" ht="25.5" x14ac:dyDescent="0.25">
      <c r="C977" s="14" t="s">
        <v>5</v>
      </c>
      <c r="D977" s="6"/>
    </row>
    <row r="978" spans="2:8" s="10" customFormat="1" ht="20.25" x14ac:dyDescent="0.25">
      <c r="C978" s="91" t="s">
        <v>15</v>
      </c>
      <c r="D978" s="94" t="s">
        <v>42</v>
      </c>
      <c r="E978" s="94"/>
      <c r="F978" s="94"/>
      <c r="G978" s="94"/>
      <c r="H978" s="57"/>
    </row>
    <row r="979" spans="2:8" s="10" customFormat="1" ht="20.25" x14ac:dyDescent="0.25">
      <c r="C979" s="92"/>
      <c r="D979" s="94" t="s">
        <v>71</v>
      </c>
      <c r="E979" s="94"/>
      <c r="F979" s="94"/>
      <c r="G979" s="94"/>
      <c r="H979" s="57"/>
    </row>
    <row r="980" spans="2:8" s="10" customFormat="1" ht="20.25" x14ac:dyDescent="0.25">
      <c r="C980" s="93"/>
      <c r="D980" s="94" t="s">
        <v>105</v>
      </c>
      <c r="E980" s="94"/>
      <c r="F980" s="94"/>
      <c r="G980" s="94"/>
      <c r="H980" s="57"/>
    </row>
    <row r="981" spans="2:8" ht="28.5" customHeight="1" x14ac:dyDescent="0.25">
      <c r="C981" s="47" t="s">
        <v>12</v>
      </c>
      <c r="D981" s="48">
        <v>1.7</v>
      </c>
      <c r="E981" s="49"/>
      <c r="F981" s="10"/>
    </row>
    <row r="982" spans="2:8" ht="28.5" customHeight="1" x14ac:dyDescent="0.25">
      <c r="C982" s="1" t="s">
        <v>9</v>
      </c>
      <c r="D982" s="43">
        <v>188</v>
      </c>
      <c r="E982" s="95" t="s">
        <v>16</v>
      </c>
      <c r="F982" s="96"/>
      <c r="G982" s="99">
        <f>D983/D982</f>
        <v>42.582819148936167</v>
      </c>
    </row>
    <row r="983" spans="2:8" ht="28.5" customHeight="1" x14ac:dyDescent="0.25">
      <c r="C983" s="1" t="s">
        <v>10</v>
      </c>
      <c r="D983" s="43">
        <v>8005.57</v>
      </c>
      <c r="E983" s="97"/>
      <c r="F983" s="98"/>
      <c r="G983" s="100"/>
    </row>
    <row r="984" spans="2:8" x14ac:dyDescent="0.25">
      <c r="C984" s="53"/>
      <c r="D984" s="54"/>
      <c r="E984" s="55"/>
    </row>
    <row r="985" spans="2:8" x14ac:dyDescent="0.3">
      <c r="C985" s="52" t="s">
        <v>7</v>
      </c>
      <c r="D985" s="50" t="s">
        <v>106</v>
      </c>
      <c r="E985" s="58"/>
    </row>
    <row r="986" spans="2:8" x14ac:dyDescent="0.3">
      <c r="C986" s="52" t="s">
        <v>11</v>
      </c>
      <c r="D986" s="50">
        <v>65</v>
      </c>
      <c r="E986" s="58"/>
    </row>
    <row r="987" spans="2:8" x14ac:dyDescent="0.3">
      <c r="C987" s="52" t="s">
        <v>13</v>
      </c>
      <c r="D987" s="51" t="s">
        <v>34</v>
      </c>
      <c r="E987" s="58"/>
    </row>
    <row r="988" spans="2:8" ht="24" thickBot="1" x14ac:dyDescent="0.3">
      <c r="C988" s="59"/>
      <c r="D988" s="59"/>
    </row>
    <row r="989" spans="2:8" ht="48" thickBot="1" x14ac:dyDescent="0.3">
      <c r="B989" s="101" t="s">
        <v>17</v>
      </c>
      <c r="C989" s="102"/>
      <c r="D989" s="23" t="s">
        <v>20</v>
      </c>
      <c r="E989" s="103" t="s">
        <v>22</v>
      </c>
      <c r="F989" s="104"/>
      <c r="G989" s="2" t="s">
        <v>21</v>
      </c>
    </row>
    <row r="990" spans="2:8" s="60" customFormat="1" ht="24" thickBot="1" x14ac:dyDescent="0.3">
      <c r="B990" s="105" t="s">
        <v>36</v>
      </c>
      <c r="C990" s="106"/>
      <c r="D990" s="32">
        <v>147.63</v>
      </c>
      <c r="E990" s="33">
        <v>1.7</v>
      </c>
      <c r="F990" s="18" t="s">
        <v>25</v>
      </c>
      <c r="G990" s="26">
        <f t="shared" ref="G990:G997" si="25">D990*E990</f>
        <v>250.97099999999998</v>
      </c>
      <c r="H990" s="107"/>
    </row>
    <row r="991" spans="2:8" s="61" customFormat="1" ht="46.5" customHeight="1" x14ac:dyDescent="0.25">
      <c r="B991" s="108" t="s">
        <v>18</v>
      </c>
      <c r="C991" s="109"/>
      <c r="D991" s="34">
        <v>70.41</v>
      </c>
      <c r="E991" s="67">
        <v>1.5</v>
      </c>
      <c r="F991" s="19" t="s">
        <v>26</v>
      </c>
      <c r="G991" s="27">
        <f t="shared" si="25"/>
        <v>105.61499999999999</v>
      </c>
      <c r="H991" s="107"/>
    </row>
    <row r="992" spans="2:8" s="61" customFormat="1" ht="24" thickBot="1" x14ac:dyDescent="0.3">
      <c r="B992" s="110" t="s">
        <v>19</v>
      </c>
      <c r="C992" s="111"/>
      <c r="D992" s="36">
        <v>222.31</v>
      </c>
      <c r="E992" s="68">
        <v>1.5</v>
      </c>
      <c r="F992" s="20" t="s">
        <v>26</v>
      </c>
      <c r="G992" s="28">
        <f t="shared" si="25"/>
        <v>333.46500000000003</v>
      </c>
      <c r="H992" s="107"/>
    </row>
    <row r="993" spans="2:11" s="61" customFormat="1" ht="24" thickBot="1" x14ac:dyDescent="0.3">
      <c r="B993" s="112" t="s">
        <v>28</v>
      </c>
      <c r="C993" s="113"/>
      <c r="D993" s="37"/>
      <c r="E993" s="38"/>
      <c r="F993" s="24" t="s">
        <v>25</v>
      </c>
      <c r="G993" s="29">
        <f t="shared" si="25"/>
        <v>0</v>
      </c>
      <c r="H993" s="107"/>
    </row>
    <row r="994" spans="2:11" s="61" customFormat="1" ht="48" customHeight="1" x14ac:dyDescent="0.25">
      <c r="B994" s="108" t="s">
        <v>33</v>
      </c>
      <c r="C994" s="109"/>
      <c r="D994" s="34">
        <v>665.33</v>
      </c>
      <c r="E994" s="35">
        <v>1.7</v>
      </c>
      <c r="F994" s="19" t="s">
        <v>25</v>
      </c>
      <c r="G994" s="27">
        <f t="shared" si="25"/>
        <v>1131.0610000000001</v>
      </c>
      <c r="H994" s="107"/>
    </row>
    <row r="995" spans="2:11" s="61" customFormat="1" x14ac:dyDescent="0.25">
      <c r="B995" s="114" t="s">
        <v>27</v>
      </c>
      <c r="C995" s="115"/>
      <c r="D995" s="39"/>
      <c r="E995" s="40"/>
      <c r="F995" s="21" t="s">
        <v>25</v>
      </c>
      <c r="G995" s="30">
        <f t="shared" si="25"/>
        <v>0</v>
      </c>
      <c r="H995" s="107"/>
    </row>
    <row r="996" spans="2:11" s="61" customFormat="1" x14ac:dyDescent="0.25">
      <c r="B996" s="114" t="s">
        <v>29</v>
      </c>
      <c r="C996" s="115"/>
      <c r="D996" s="41">
        <v>2425.1</v>
      </c>
      <c r="E996" s="42">
        <v>1.7</v>
      </c>
      <c r="F996" s="21" t="s">
        <v>25</v>
      </c>
      <c r="G996" s="30">
        <f t="shared" si="25"/>
        <v>4122.67</v>
      </c>
      <c r="H996" s="107"/>
    </row>
    <row r="997" spans="2:11" s="61" customFormat="1" x14ac:dyDescent="0.25">
      <c r="B997" s="114" t="s">
        <v>30</v>
      </c>
      <c r="C997" s="115"/>
      <c r="D997" s="41">
        <v>1718.79</v>
      </c>
      <c r="E997" s="42">
        <v>1.7</v>
      </c>
      <c r="F997" s="21" t="s">
        <v>25</v>
      </c>
      <c r="G997" s="30">
        <f t="shared" si="25"/>
        <v>2921.9429999999998</v>
      </c>
      <c r="H997" s="107"/>
    </row>
    <row r="998" spans="2:11" s="61" customFormat="1" x14ac:dyDescent="0.25">
      <c r="B998" s="114" t="s">
        <v>32</v>
      </c>
      <c r="C998" s="115"/>
      <c r="D998" s="41">
        <v>473.91</v>
      </c>
      <c r="E998" s="42">
        <v>1.7</v>
      </c>
      <c r="F998" s="21" t="s">
        <v>25</v>
      </c>
      <c r="G998" s="30">
        <f>D998*E998</f>
        <v>805.64700000000005</v>
      </c>
      <c r="H998" s="107"/>
    </row>
    <row r="999" spans="2:11" s="61" customFormat="1" ht="24" thickBot="1" x14ac:dyDescent="0.3">
      <c r="B999" s="110" t="s">
        <v>31</v>
      </c>
      <c r="C999" s="111"/>
      <c r="D999" s="70">
        <v>320.5</v>
      </c>
      <c r="E999" s="68">
        <v>6.8</v>
      </c>
      <c r="F999" s="20" t="s">
        <v>25</v>
      </c>
      <c r="G999" s="31">
        <f>D999*E999</f>
        <v>2179.4</v>
      </c>
      <c r="H999" s="107"/>
    </row>
    <row r="1000" spans="2:11" ht="11.25" customHeight="1" x14ac:dyDescent="0.25">
      <c r="C1000" s="3"/>
      <c r="D1000" s="3"/>
      <c r="E1000" s="4"/>
      <c r="F1000" s="4"/>
      <c r="H1000" s="62"/>
      <c r="I1000" s="63"/>
      <c r="J1000" s="64"/>
      <c r="K1000" s="64"/>
    </row>
    <row r="1001" spans="2:11" ht="25.5" x14ac:dyDescent="0.25">
      <c r="C1001" s="14" t="s">
        <v>14</v>
      </c>
      <c r="D1001" s="6"/>
    </row>
    <row r="1002" spans="2:11" ht="18.75" x14ac:dyDescent="0.25">
      <c r="C1002" s="86" t="s">
        <v>6</v>
      </c>
      <c r="D1002" s="74" t="s">
        <v>0</v>
      </c>
      <c r="E1002" s="9">
        <f>ROUND((G990+D983)/D983,2)</f>
        <v>1.03</v>
      </c>
      <c r="F1002" s="9"/>
      <c r="G1002" s="10"/>
      <c r="H1002" s="7"/>
    </row>
    <row r="1003" spans="2:11" x14ac:dyDescent="0.25">
      <c r="C1003" s="86"/>
      <c r="D1003" s="74" t="s">
        <v>1</v>
      </c>
      <c r="E1003" s="9">
        <f>ROUND((G991+G992+D983)/D983,2)</f>
        <v>1.05</v>
      </c>
      <c r="F1003" s="9"/>
      <c r="G1003" s="11"/>
      <c r="H1003" s="65"/>
    </row>
    <row r="1004" spans="2:11" x14ac:dyDescent="0.25">
      <c r="C1004" s="86"/>
      <c r="D1004" s="74" t="s">
        <v>2</v>
      </c>
      <c r="E1004" s="9">
        <f>ROUND((G993+D983)/D983,2)</f>
        <v>1</v>
      </c>
      <c r="F1004" s="12"/>
      <c r="G1004" s="11"/>
    </row>
    <row r="1005" spans="2:11" x14ac:dyDescent="0.25">
      <c r="C1005" s="86"/>
      <c r="D1005" s="13" t="s">
        <v>3</v>
      </c>
      <c r="E1005" s="44">
        <f>ROUND((SUM(G994:G999)+D983)/D983,2)</f>
        <v>2.39</v>
      </c>
      <c r="F1005" s="10"/>
      <c r="G1005" s="11"/>
    </row>
    <row r="1006" spans="2:11" ht="25.5" x14ac:dyDescent="0.25">
      <c r="D1006" s="45" t="s">
        <v>4</v>
      </c>
      <c r="E1006" s="46">
        <f>SUM(E1002:E1005)-IF(D987="сплошная",3,2)</f>
        <v>2.4700000000000006</v>
      </c>
      <c r="F1006" s="25"/>
    </row>
    <row r="1007" spans="2:11" ht="14.25" customHeight="1" x14ac:dyDescent="0.25">
      <c r="E1007" s="15"/>
    </row>
    <row r="1008" spans="2:11" s="22" customFormat="1" ht="26.25" customHeight="1" x14ac:dyDescent="0.35">
      <c r="C1008" s="16" t="s">
        <v>23</v>
      </c>
      <c r="D1008" s="87">
        <f>E1006*D983</f>
        <v>19773.757900000004</v>
      </c>
      <c r="E1008" s="87"/>
      <c r="F1008" s="7"/>
      <c r="G1008" s="5"/>
      <c r="H1008" s="5"/>
    </row>
    <row r="1009" spans="2:11" ht="18.75" x14ac:dyDescent="0.3">
      <c r="C1009" s="17" t="s">
        <v>8</v>
      </c>
      <c r="D1009" s="88">
        <f>D1008/D982</f>
        <v>105.17956329787236</v>
      </c>
      <c r="E1009" s="88"/>
      <c r="G1009" s="7"/>
      <c r="H1009" s="66"/>
    </row>
    <row r="1020" spans="2:11" s="22" customFormat="1" ht="54.75" customHeight="1" x14ac:dyDescent="0.8">
      <c r="B1020" s="89" t="s">
        <v>107</v>
      </c>
      <c r="C1020" s="89"/>
      <c r="D1020" s="89"/>
      <c r="E1020" s="89"/>
      <c r="F1020" s="89"/>
      <c r="G1020" s="89"/>
      <c r="H1020" s="89"/>
      <c r="K1020" s="22" t="s">
        <v>34</v>
      </c>
    </row>
    <row r="1021" spans="2:11" ht="46.5" customHeight="1" x14ac:dyDescent="0.25">
      <c r="B1021" s="90" t="s">
        <v>41</v>
      </c>
      <c r="C1021" s="90"/>
      <c r="D1021" s="90"/>
      <c r="E1021" s="90"/>
      <c r="F1021" s="90"/>
      <c r="G1021" s="90"/>
      <c r="K1021" s="7" t="s">
        <v>35</v>
      </c>
    </row>
    <row r="1022" spans="2:11" x14ac:dyDescent="0.25">
      <c r="C1022" s="75"/>
      <c r="G1022" s="7"/>
    </row>
    <row r="1023" spans="2:11" ht="25.5" x14ac:dyDescent="0.25">
      <c r="C1023" s="14" t="s">
        <v>5</v>
      </c>
      <c r="D1023" s="6"/>
    </row>
    <row r="1024" spans="2:11" s="10" customFormat="1" ht="20.25" x14ac:dyDescent="0.25">
      <c r="C1024" s="91" t="s">
        <v>15</v>
      </c>
      <c r="D1024" s="94" t="s">
        <v>42</v>
      </c>
      <c r="E1024" s="94"/>
      <c r="F1024" s="94"/>
      <c r="G1024" s="94"/>
      <c r="H1024" s="57"/>
    </row>
    <row r="1025" spans="2:8" s="10" customFormat="1" ht="20.25" x14ac:dyDescent="0.25">
      <c r="C1025" s="92"/>
      <c r="D1025" s="94" t="s">
        <v>71</v>
      </c>
      <c r="E1025" s="94"/>
      <c r="F1025" s="94"/>
      <c r="G1025" s="94"/>
      <c r="H1025" s="57"/>
    </row>
    <row r="1026" spans="2:8" s="10" customFormat="1" ht="20.25" x14ac:dyDescent="0.25">
      <c r="C1026" s="93"/>
      <c r="D1026" s="94" t="s">
        <v>108</v>
      </c>
      <c r="E1026" s="94"/>
      <c r="F1026" s="94"/>
      <c r="G1026" s="94"/>
      <c r="H1026" s="57"/>
    </row>
    <row r="1027" spans="2:8" ht="28.5" customHeight="1" x14ac:dyDescent="0.25">
      <c r="C1027" s="47" t="s">
        <v>12</v>
      </c>
      <c r="D1027" s="48">
        <v>3</v>
      </c>
      <c r="E1027" s="49"/>
      <c r="F1027" s="10"/>
    </row>
    <row r="1028" spans="2:8" ht="28.5" customHeight="1" x14ac:dyDescent="0.25">
      <c r="C1028" s="1" t="s">
        <v>9</v>
      </c>
      <c r="D1028" s="43">
        <v>380</v>
      </c>
      <c r="E1028" s="95" t="s">
        <v>16</v>
      </c>
      <c r="F1028" s="96"/>
      <c r="G1028" s="99">
        <f>D1029/D1028</f>
        <v>53.556131578947372</v>
      </c>
    </row>
    <row r="1029" spans="2:8" ht="28.5" customHeight="1" x14ac:dyDescent="0.25">
      <c r="C1029" s="1" t="s">
        <v>10</v>
      </c>
      <c r="D1029" s="43">
        <v>20351.330000000002</v>
      </c>
      <c r="E1029" s="97"/>
      <c r="F1029" s="98"/>
      <c r="G1029" s="100"/>
    </row>
    <row r="1030" spans="2:8" x14ac:dyDescent="0.25">
      <c r="C1030" s="53"/>
      <c r="D1030" s="54"/>
      <c r="E1030" s="55"/>
    </row>
    <row r="1031" spans="2:8" x14ac:dyDescent="0.3">
      <c r="C1031" s="52" t="s">
        <v>7</v>
      </c>
      <c r="D1031" s="50" t="s">
        <v>109</v>
      </c>
      <c r="E1031" s="58"/>
    </row>
    <row r="1032" spans="2:8" x14ac:dyDescent="0.3">
      <c r="C1032" s="52" t="s">
        <v>11</v>
      </c>
      <c r="D1032" s="50">
        <v>65</v>
      </c>
      <c r="E1032" s="58"/>
    </row>
    <row r="1033" spans="2:8" x14ac:dyDescent="0.3">
      <c r="C1033" s="52" t="s">
        <v>13</v>
      </c>
      <c r="D1033" s="51" t="s">
        <v>34</v>
      </c>
      <c r="E1033" s="58"/>
    </row>
    <row r="1034" spans="2:8" ht="24" thickBot="1" x14ac:dyDescent="0.3">
      <c r="C1034" s="59"/>
      <c r="D1034" s="59"/>
    </row>
    <row r="1035" spans="2:8" ht="48" thickBot="1" x14ac:dyDescent="0.3">
      <c r="B1035" s="101" t="s">
        <v>17</v>
      </c>
      <c r="C1035" s="102"/>
      <c r="D1035" s="23" t="s">
        <v>20</v>
      </c>
      <c r="E1035" s="103" t="s">
        <v>22</v>
      </c>
      <c r="F1035" s="104"/>
      <c r="G1035" s="2" t="s">
        <v>21</v>
      </c>
    </row>
    <row r="1036" spans="2:8" s="60" customFormat="1" ht="24" thickBot="1" x14ac:dyDescent="0.3">
      <c r="B1036" s="105" t="s">
        <v>36</v>
      </c>
      <c r="C1036" s="106"/>
      <c r="D1036" s="32">
        <v>147.63</v>
      </c>
      <c r="E1036" s="33">
        <v>3</v>
      </c>
      <c r="F1036" s="18" t="s">
        <v>25</v>
      </c>
      <c r="G1036" s="26">
        <f t="shared" ref="G1036:G1043" si="26">D1036*E1036</f>
        <v>442.89</v>
      </c>
      <c r="H1036" s="107"/>
    </row>
    <row r="1037" spans="2:8" s="61" customFormat="1" ht="46.5" customHeight="1" x14ac:dyDescent="0.25">
      <c r="B1037" s="108" t="s">
        <v>18</v>
      </c>
      <c r="C1037" s="109"/>
      <c r="D1037" s="34">
        <v>70.41</v>
      </c>
      <c r="E1037" s="67">
        <v>1.6</v>
      </c>
      <c r="F1037" s="19" t="s">
        <v>26</v>
      </c>
      <c r="G1037" s="27">
        <f t="shared" si="26"/>
        <v>112.65600000000001</v>
      </c>
      <c r="H1037" s="107"/>
    </row>
    <row r="1038" spans="2:8" s="61" customFormat="1" ht="24" thickBot="1" x14ac:dyDescent="0.3">
      <c r="B1038" s="110" t="s">
        <v>19</v>
      </c>
      <c r="C1038" s="111"/>
      <c r="D1038" s="36">
        <v>222.31</v>
      </c>
      <c r="E1038" s="68">
        <v>1.6</v>
      </c>
      <c r="F1038" s="20" t="s">
        <v>26</v>
      </c>
      <c r="G1038" s="28">
        <f t="shared" si="26"/>
        <v>355.69600000000003</v>
      </c>
      <c r="H1038" s="107"/>
    </row>
    <row r="1039" spans="2:8" s="61" customFormat="1" ht="24" thickBot="1" x14ac:dyDescent="0.3">
      <c r="B1039" s="112" t="s">
        <v>28</v>
      </c>
      <c r="C1039" s="113"/>
      <c r="D1039" s="37"/>
      <c r="E1039" s="38"/>
      <c r="F1039" s="24" t="s">
        <v>25</v>
      </c>
      <c r="G1039" s="29">
        <f t="shared" si="26"/>
        <v>0</v>
      </c>
      <c r="H1039" s="107"/>
    </row>
    <row r="1040" spans="2:8" s="61" customFormat="1" ht="48" customHeight="1" x14ac:dyDescent="0.25">
      <c r="B1040" s="108" t="s">
        <v>33</v>
      </c>
      <c r="C1040" s="109"/>
      <c r="D1040" s="34">
        <v>665.33</v>
      </c>
      <c r="E1040" s="35">
        <v>3</v>
      </c>
      <c r="F1040" s="19" t="s">
        <v>25</v>
      </c>
      <c r="G1040" s="27">
        <f t="shared" si="26"/>
        <v>1995.9900000000002</v>
      </c>
      <c r="H1040" s="107"/>
    </row>
    <row r="1041" spans="2:11" s="61" customFormat="1" x14ac:dyDescent="0.25">
      <c r="B1041" s="114" t="s">
        <v>27</v>
      </c>
      <c r="C1041" s="115"/>
      <c r="D1041" s="39"/>
      <c r="E1041" s="40"/>
      <c r="F1041" s="21" t="s">
        <v>25</v>
      </c>
      <c r="G1041" s="30">
        <f t="shared" si="26"/>
        <v>0</v>
      </c>
      <c r="H1041" s="107"/>
    </row>
    <row r="1042" spans="2:11" s="61" customFormat="1" x14ac:dyDescent="0.25">
      <c r="B1042" s="114" t="s">
        <v>29</v>
      </c>
      <c r="C1042" s="115"/>
      <c r="D1042" s="41">
        <v>2425.1</v>
      </c>
      <c r="E1042" s="42">
        <v>3</v>
      </c>
      <c r="F1042" s="21" t="s">
        <v>25</v>
      </c>
      <c r="G1042" s="30">
        <f t="shared" si="26"/>
        <v>7275.2999999999993</v>
      </c>
      <c r="H1042" s="107"/>
    </row>
    <row r="1043" spans="2:11" s="61" customFormat="1" x14ac:dyDescent="0.25">
      <c r="B1043" s="114" t="s">
        <v>30</v>
      </c>
      <c r="C1043" s="115"/>
      <c r="D1043" s="41">
        <v>1718.79</v>
      </c>
      <c r="E1043" s="42">
        <v>3</v>
      </c>
      <c r="F1043" s="21" t="s">
        <v>25</v>
      </c>
      <c r="G1043" s="30">
        <f t="shared" si="26"/>
        <v>5156.37</v>
      </c>
      <c r="H1043" s="107"/>
    </row>
    <row r="1044" spans="2:11" s="61" customFormat="1" x14ac:dyDescent="0.25">
      <c r="B1044" s="114" t="s">
        <v>32</v>
      </c>
      <c r="C1044" s="115"/>
      <c r="D1044" s="41">
        <v>473.91</v>
      </c>
      <c r="E1044" s="42">
        <v>3</v>
      </c>
      <c r="F1044" s="21" t="s">
        <v>25</v>
      </c>
      <c r="G1044" s="30">
        <f>D1044*E1044</f>
        <v>1421.73</v>
      </c>
      <c r="H1044" s="107"/>
    </row>
    <row r="1045" spans="2:11" s="61" customFormat="1" ht="24" thickBot="1" x14ac:dyDescent="0.3">
      <c r="B1045" s="110" t="s">
        <v>31</v>
      </c>
      <c r="C1045" s="111"/>
      <c r="D1045" s="70">
        <v>320.5</v>
      </c>
      <c r="E1045" s="68">
        <v>12</v>
      </c>
      <c r="F1045" s="20" t="s">
        <v>25</v>
      </c>
      <c r="G1045" s="31">
        <f>D1045*E1045</f>
        <v>3846</v>
      </c>
      <c r="H1045" s="107"/>
    </row>
    <row r="1046" spans="2:11" ht="11.25" customHeight="1" x14ac:dyDescent="0.25">
      <c r="C1046" s="3"/>
      <c r="D1046" s="3"/>
      <c r="E1046" s="4"/>
      <c r="F1046" s="4"/>
      <c r="H1046" s="62"/>
      <c r="I1046" s="63"/>
      <c r="J1046" s="64"/>
      <c r="K1046" s="64"/>
    </row>
    <row r="1047" spans="2:11" ht="25.5" x14ac:dyDescent="0.25">
      <c r="C1047" s="14" t="s">
        <v>14</v>
      </c>
      <c r="D1047" s="6"/>
    </row>
    <row r="1048" spans="2:11" ht="18.75" x14ac:dyDescent="0.25">
      <c r="C1048" s="86" t="s">
        <v>6</v>
      </c>
      <c r="D1048" s="74" t="s">
        <v>0</v>
      </c>
      <c r="E1048" s="9">
        <f>ROUND((G1036+D1029)/D1029,2)</f>
        <v>1.02</v>
      </c>
      <c r="F1048" s="9"/>
      <c r="G1048" s="10"/>
      <c r="H1048" s="7"/>
    </row>
    <row r="1049" spans="2:11" x14ac:dyDescent="0.25">
      <c r="C1049" s="86"/>
      <c r="D1049" s="74" t="s">
        <v>1</v>
      </c>
      <c r="E1049" s="9">
        <f>ROUND((G1037+G1038+D1029)/D1029,2)</f>
        <v>1.02</v>
      </c>
      <c r="F1049" s="9"/>
      <c r="G1049" s="11"/>
      <c r="H1049" s="65"/>
    </row>
    <row r="1050" spans="2:11" x14ac:dyDescent="0.25">
      <c r="C1050" s="86"/>
      <c r="D1050" s="74" t="s">
        <v>2</v>
      </c>
      <c r="E1050" s="9">
        <f>ROUND((G1039+D1029)/D1029,2)</f>
        <v>1</v>
      </c>
      <c r="F1050" s="12"/>
      <c r="G1050" s="11"/>
    </row>
    <row r="1051" spans="2:11" x14ac:dyDescent="0.25">
      <c r="C1051" s="86"/>
      <c r="D1051" s="13" t="s">
        <v>3</v>
      </c>
      <c r="E1051" s="44">
        <f>ROUND((SUM(G1040:G1045)+D1029)/D1029,2)</f>
        <v>1.97</v>
      </c>
      <c r="F1051" s="10"/>
      <c r="G1051" s="11"/>
    </row>
    <row r="1052" spans="2:11" ht="25.5" x14ac:dyDescent="0.25">
      <c r="D1052" s="45" t="s">
        <v>4</v>
      </c>
      <c r="E1052" s="46">
        <f>SUM(E1048:E1051)-IF(D1033="сплошная",3,2)</f>
        <v>2.0099999999999998</v>
      </c>
      <c r="F1052" s="25"/>
    </row>
    <row r="1053" spans="2:11" ht="14.25" customHeight="1" x14ac:dyDescent="0.25">
      <c r="E1053" s="15"/>
    </row>
    <row r="1054" spans="2:11" s="22" customFormat="1" ht="26.25" customHeight="1" x14ac:dyDescent="0.35">
      <c r="C1054" s="16" t="s">
        <v>23</v>
      </c>
      <c r="D1054" s="87">
        <f>E1052*D1029</f>
        <v>40906.173300000002</v>
      </c>
      <c r="E1054" s="87"/>
      <c r="F1054" s="7"/>
      <c r="G1054" s="5"/>
      <c r="H1054" s="5"/>
    </row>
    <row r="1055" spans="2:11" ht="18.75" x14ac:dyDescent="0.3">
      <c r="C1055" s="17" t="s">
        <v>8</v>
      </c>
      <c r="D1055" s="88">
        <f>D1054/D1028</f>
        <v>107.64782447368421</v>
      </c>
      <c r="E1055" s="88"/>
      <c r="G1055" s="7"/>
      <c r="H1055" s="66"/>
    </row>
    <row r="1066" spans="2:11" s="22" customFormat="1" ht="54.75" customHeight="1" x14ac:dyDescent="0.8">
      <c r="B1066" s="89" t="s">
        <v>110</v>
      </c>
      <c r="C1066" s="89"/>
      <c r="D1066" s="89"/>
      <c r="E1066" s="89"/>
      <c r="F1066" s="89"/>
      <c r="G1066" s="89"/>
      <c r="H1066" s="89"/>
      <c r="K1066" s="22" t="s">
        <v>34</v>
      </c>
    </row>
    <row r="1067" spans="2:11" ht="46.5" customHeight="1" x14ac:dyDescent="0.25">
      <c r="B1067" s="90" t="s">
        <v>41</v>
      </c>
      <c r="C1067" s="90"/>
      <c r="D1067" s="90"/>
      <c r="E1067" s="90"/>
      <c r="F1067" s="90"/>
      <c r="G1067" s="90"/>
      <c r="K1067" s="7" t="s">
        <v>35</v>
      </c>
    </row>
    <row r="1068" spans="2:11" x14ac:dyDescent="0.25">
      <c r="C1068" s="75"/>
      <c r="G1068" s="7"/>
    </row>
    <row r="1069" spans="2:11" ht="25.5" x14ac:dyDescent="0.25">
      <c r="C1069" s="14" t="s">
        <v>5</v>
      </c>
      <c r="D1069" s="6"/>
    </row>
    <row r="1070" spans="2:11" s="10" customFormat="1" ht="20.25" x14ac:dyDescent="0.25">
      <c r="C1070" s="91" t="s">
        <v>15</v>
      </c>
      <c r="D1070" s="94" t="s">
        <v>42</v>
      </c>
      <c r="E1070" s="94"/>
      <c r="F1070" s="94"/>
      <c r="G1070" s="94"/>
      <c r="H1070" s="57"/>
    </row>
    <row r="1071" spans="2:11" s="10" customFormat="1" ht="20.25" x14ac:dyDescent="0.25">
      <c r="C1071" s="92"/>
      <c r="D1071" s="94" t="s">
        <v>71</v>
      </c>
      <c r="E1071" s="94"/>
      <c r="F1071" s="94"/>
      <c r="G1071" s="94"/>
      <c r="H1071" s="57"/>
    </row>
    <row r="1072" spans="2:11" s="10" customFormat="1" ht="20.25" x14ac:dyDescent="0.25">
      <c r="C1072" s="93"/>
      <c r="D1072" s="94" t="s">
        <v>111</v>
      </c>
      <c r="E1072" s="94"/>
      <c r="F1072" s="94"/>
      <c r="G1072" s="94"/>
      <c r="H1072" s="57"/>
    </row>
    <row r="1073" spans="2:8" ht="28.5" customHeight="1" x14ac:dyDescent="0.25">
      <c r="C1073" s="47" t="s">
        <v>12</v>
      </c>
      <c r="D1073" s="48">
        <v>2</v>
      </c>
      <c r="E1073" s="49"/>
      <c r="F1073" s="10"/>
    </row>
    <row r="1074" spans="2:8" ht="28.5" customHeight="1" x14ac:dyDescent="0.25">
      <c r="C1074" s="1" t="s">
        <v>9</v>
      </c>
      <c r="D1074" s="43">
        <v>270</v>
      </c>
      <c r="E1074" s="95" t="s">
        <v>16</v>
      </c>
      <c r="F1074" s="96"/>
      <c r="G1074" s="99">
        <f>D1075/D1074</f>
        <v>57.517000000000003</v>
      </c>
    </row>
    <row r="1075" spans="2:8" ht="28.5" customHeight="1" x14ac:dyDescent="0.25">
      <c r="C1075" s="1" t="s">
        <v>10</v>
      </c>
      <c r="D1075" s="43">
        <v>15529.59</v>
      </c>
      <c r="E1075" s="97"/>
      <c r="F1075" s="98"/>
      <c r="G1075" s="100"/>
    </row>
    <row r="1076" spans="2:8" x14ac:dyDescent="0.25">
      <c r="C1076" s="53"/>
      <c r="D1076" s="54"/>
      <c r="E1076" s="55"/>
    </row>
    <row r="1077" spans="2:8" x14ac:dyDescent="0.3">
      <c r="C1077" s="52" t="s">
        <v>7</v>
      </c>
      <c r="D1077" s="50" t="s">
        <v>109</v>
      </c>
      <c r="E1077" s="58"/>
    </row>
    <row r="1078" spans="2:8" x14ac:dyDescent="0.3">
      <c r="C1078" s="52" t="s">
        <v>11</v>
      </c>
      <c r="D1078" s="50">
        <v>65</v>
      </c>
      <c r="E1078" s="58"/>
    </row>
    <row r="1079" spans="2:8" x14ac:dyDescent="0.3">
      <c r="C1079" s="52" t="s">
        <v>13</v>
      </c>
      <c r="D1079" s="51" t="s">
        <v>34</v>
      </c>
      <c r="E1079" s="58"/>
    </row>
    <row r="1080" spans="2:8" ht="24" thickBot="1" x14ac:dyDescent="0.3">
      <c r="C1080" s="59"/>
      <c r="D1080" s="59"/>
    </row>
    <row r="1081" spans="2:8" ht="48" thickBot="1" x14ac:dyDescent="0.3">
      <c r="B1081" s="101" t="s">
        <v>17</v>
      </c>
      <c r="C1081" s="102"/>
      <c r="D1081" s="23" t="s">
        <v>20</v>
      </c>
      <c r="E1081" s="103" t="s">
        <v>22</v>
      </c>
      <c r="F1081" s="104"/>
      <c r="G1081" s="2" t="s">
        <v>21</v>
      </c>
    </row>
    <row r="1082" spans="2:8" s="60" customFormat="1" ht="24" thickBot="1" x14ac:dyDescent="0.3">
      <c r="B1082" s="105" t="s">
        <v>36</v>
      </c>
      <c r="C1082" s="106"/>
      <c r="D1082" s="32">
        <v>147.63</v>
      </c>
      <c r="E1082" s="33">
        <v>2</v>
      </c>
      <c r="F1082" s="18" t="s">
        <v>25</v>
      </c>
      <c r="G1082" s="26">
        <f t="shared" ref="G1082:G1089" si="27">D1082*E1082</f>
        <v>295.26</v>
      </c>
      <c r="H1082" s="107"/>
    </row>
    <row r="1083" spans="2:8" s="61" customFormat="1" ht="46.5" customHeight="1" x14ac:dyDescent="0.25">
      <c r="B1083" s="108" t="s">
        <v>18</v>
      </c>
      <c r="C1083" s="109"/>
      <c r="D1083" s="34">
        <v>70.41</v>
      </c>
      <c r="E1083" s="67">
        <v>1.4</v>
      </c>
      <c r="F1083" s="19" t="s">
        <v>26</v>
      </c>
      <c r="G1083" s="27">
        <f t="shared" si="27"/>
        <v>98.573999999999984</v>
      </c>
      <c r="H1083" s="107"/>
    </row>
    <row r="1084" spans="2:8" s="61" customFormat="1" ht="24" thickBot="1" x14ac:dyDescent="0.3">
      <c r="B1084" s="110" t="s">
        <v>19</v>
      </c>
      <c r="C1084" s="111"/>
      <c r="D1084" s="36">
        <v>222.31</v>
      </c>
      <c r="E1084" s="68">
        <v>1.4</v>
      </c>
      <c r="F1084" s="20" t="s">
        <v>26</v>
      </c>
      <c r="G1084" s="28">
        <f t="shared" si="27"/>
        <v>311.23399999999998</v>
      </c>
      <c r="H1084" s="107"/>
    </row>
    <row r="1085" spans="2:8" s="61" customFormat="1" ht="24" thickBot="1" x14ac:dyDescent="0.3">
      <c r="B1085" s="112" t="s">
        <v>28</v>
      </c>
      <c r="C1085" s="113"/>
      <c r="D1085" s="37"/>
      <c r="E1085" s="38"/>
      <c r="F1085" s="24" t="s">
        <v>25</v>
      </c>
      <c r="G1085" s="29">
        <f t="shared" si="27"/>
        <v>0</v>
      </c>
      <c r="H1085" s="107"/>
    </row>
    <row r="1086" spans="2:8" s="61" customFormat="1" ht="48" customHeight="1" x14ac:dyDescent="0.25">
      <c r="B1086" s="108" t="s">
        <v>33</v>
      </c>
      <c r="C1086" s="109"/>
      <c r="D1086" s="34">
        <v>665.33</v>
      </c>
      <c r="E1086" s="35">
        <v>2</v>
      </c>
      <c r="F1086" s="19" t="s">
        <v>25</v>
      </c>
      <c r="G1086" s="27">
        <f t="shared" si="27"/>
        <v>1330.66</v>
      </c>
      <c r="H1086" s="107"/>
    </row>
    <row r="1087" spans="2:8" s="61" customFormat="1" x14ac:dyDescent="0.25">
      <c r="B1087" s="114" t="s">
        <v>27</v>
      </c>
      <c r="C1087" s="115"/>
      <c r="D1087" s="39"/>
      <c r="E1087" s="40"/>
      <c r="F1087" s="21" t="s">
        <v>25</v>
      </c>
      <c r="G1087" s="30">
        <f t="shared" si="27"/>
        <v>0</v>
      </c>
      <c r="H1087" s="107"/>
    </row>
    <row r="1088" spans="2:8" s="61" customFormat="1" x14ac:dyDescent="0.25">
      <c r="B1088" s="114" t="s">
        <v>29</v>
      </c>
      <c r="C1088" s="115"/>
      <c r="D1088" s="41">
        <v>2425.1</v>
      </c>
      <c r="E1088" s="42">
        <v>2</v>
      </c>
      <c r="F1088" s="21" t="s">
        <v>25</v>
      </c>
      <c r="G1088" s="30">
        <f t="shared" si="27"/>
        <v>4850.2</v>
      </c>
      <c r="H1088" s="107"/>
    </row>
    <row r="1089" spans="2:11" s="61" customFormat="1" x14ac:dyDescent="0.25">
      <c r="B1089" s="114" t="s">
        <v>30</v>
      </c>
      <c r="C1089" s="115"/>
      <c r="D1089" s="41">
        <v>1718.79</v>
      </c>
      <c r="E1089" s="42">
        <v>2</v>
      </c>
      <c r="F1089" s="21" t="s">
        <v>25</v>
      </c>
      <c r="G1089" s="30">
        <f t="shared" si="27"/>
        <v>3437.58</v>
      </c>
      <c r="H1089" s="107"/>
    </row>
    <row r="1090" spans="2:11" s="61" customFormat="1" x14ac:dyDescent="0.25">
      <c r="B1090" s="114" t="s">
        <v>32</v>
      </c>
      <c r="C1090" s="115"/>
      <c r="D1090" s="41">
        <v>473.91</v>
      </c>
      <c r="E1090" s="42">
        <v>2</v>
      </c>
      <c r="F1090" s="21" t="s">
        <v>25</v>
      </c>
      <c r="G1090" s="30">
        <f>D1090*E1090</f>
        <v>947.82</v>
      </c>
      <c r="H1090" s="107"/>
    </row>
    <row r="1091" spans="2:11" s="61" customFormat="1" ht="24" thickBot="1" x14ac:dyDescent="0.3">
      <c r="B1091" s="110" t="s">
        <v>31</v>
      </c>
      <c r="C1091" s="111"/>
      <c r="D1091" s="70">
        <v>320.5</v>
      </c>
      <c r="E1091" s="68">
        <v>8</v>
      </c>
      <c r="F1091" s="20" t="s">
        <v>25</v>
      </c>
      <c r="G1091" s="31">
        <f>D1091*E1091</f>
        <v>2564</v>
      </c>
      <c r="H1091" s="107"/>
    </row>
    <row r="1092" spans="2:11" ht="11.25" customHeight="1" x14ac:dyDescent="0.25">
      <c r="C1092" s="3"/>
      <c r="D1092" s="3"/>
      <c r="E1092" s="4"/>
      <c r="F1092" s="4"/>
      <c r="H1092" s="62"/>
      <c r="I1092" s="63"/>
      <c r="J1092" s="64"/>
      <c r="K1092" s="64"/>
    </row>
    <row r="1093" spans="2:11" ht="25.5" x14ac:dyDescent="0.25">
      <c r="C1093" s="14" t="s">
        <v>14</v>
      </c>
      <c r="D1093" s="6"/>
    </row>
    <row r="1094" spans="2:11" ht="18.75" x14ac:dyDescent="0.25">
      <c r="C1094" s="86" t="s">
        <v>6</v>
      </c>
      <c r="D1094" s="74" t="s">
        <v>0</v>
      </c>
      <c r="E1094" s="9">
        <f>ROUND((G1082+D1075)/D1075,2)</f>
        <v>1.02</v>
      </c>
      <c r="F1094" s="9"/>
      <c r="G1094" s="10"/>
      <c r="H1094" s="7"/>
    </row>
    <row r="1095" spans="2:11" x14ac:dyDescent="0.25">
      <c r="C1095" s="86"/>
      <c r="D1095" s="74" t="s">
        <v>1</v>
      </c>
      <c r="E1095" s="9">
        <f>ROUND((G1083+G1084+D1075)/D1075,2)</f>
        <v>1.03</v>
      </c>
      <c r="F1095" s="9"/>
      <c r="G1095" s="11"/>
      <c r="H1095" s="65"/>
    </row>
    <row r="1096" spans="2:11" x14ac:dyDescent="0.25">
      <c r="C1096" s="86"/>
      <c r="D1096" s="74" t="s">
        <v>2</v>
      </c>
      <c r="E1096" s="9">
        <f>ROUND((G1085+D1075)/D1075,2)</f>
        <v>1</v>
      </c>
      <c r="F1096" s="12"/>
      <c r="G1096" s="11"/>
    </row>
    <row r="1097" spans="2:11" x14ac:dyDescent="0.25">
      <c r="C1097" s="86"/>
      <c r="D1097" s="13" t="s">
        <v>3</v>
      </c>
      <c r="E1097" s="44">
        <f>ROUND((SUM(G1086:G1091)+D1075)/D1075,2)</f>
        <v>1.85</v>
      </c>
      <c r="F1097" s="10"/>
      <c r="G1097" s="11"/>
    </row>
    <row r="1098" spans="2:11" ht="25.5" x14ac:dyDescent="0.25">
      <c r="D1098" s="45" t="s">
        <v>4</v>
      </c>
      <c r="E1098" s="46">
        <f>SUM(E1094:E1097)-IF(D1079="сплошная",3,2)</f>
        <v>1.9000000000000004</v>
      </c>
      <c r="F1098" s="25"/>
    </row>
    <row r="1099" spans="2:11" ht="14.25" customHeight="1" x14ac:dyDescent="0.25">
      <c r="E1099" s="15"/>
    </row>
    <row r="1100" spans="2:11" s="22" customFormat="1" ht="26.25" customHeight="1" x14ac:dyDescent="0.35">
      <c r="C1100" s="16" t="s">
        <v>23</v>
      </c>
      <c r="D1100" s="87">
        <f>E1098*D1075</f>
        <v>29506.221000000005</v>
      </c>
      <c r="E1100" s="87"/>
      <c r="F1100" s="7"/>
      <c r="G1100" s="5"/>
      <c r="H1100" s="5"/>
    </row>
    <row r="1101" spans="2:11" ht="18.75" x14ac:dyDescent="0.3">
      <c r="C1101" s="17" t="s">
        <v>8</v>
      </c>
      <c r="D1101" s="88">
        <f>D1100/D1074</f>
        <v>109.28230000000002</v>
      </c>
      <c r="E1101" s="88"/>
      <c r="G1101" s="7"/>
      <c r="H1101" s="66"/>
    </row>
    <row r="1112" spans="2:11" s="22" customFormat="1" ht="54.75" customHeight="1" x14ac:dyDescent="0.8">
      <c r="B1112" s="89" t="s">
        <v>112</v>
      </c>
      <c r="C1112" s="89"/>
      <c r="D1112" s="89"/>
      <c r="E1112" s="89"/>
      <c r="F1112" s="89"/>
      <c r="G1112" s="89"/>
      <c r="H1112" s="89"/>
      <c r="K1112" s="22" t="s">
        <v>34</v>
      </c>
    </row>
    <row r="1113" spans="2:11" ht="46.5" customHeight="1" x14ac:dyDescent="0.25">
      <c r="B1113" s="90" t="s">
        <v>41</v>
      </c>
      <c r="C1113" s="90"/>
      <c r="D1113" s="90"/>
      <c r="E1113" s="90"/>
      <c r="F1113" s="90"/>
      <c r="G1113" s="90"/>
      <c r="K1113" s="7" t="s">
        <v>35</v>
      </c>
    </row>
    <row r="1114" spans="2:11" x14ac:dyDescent="0.25">
      <c r="C1114" s="75"/>
      <c r="G1114" s="7"/>
    </row>
    <row r="1115" spans="2:11" ht="25.5" x14ac:dyDescent="0.25">
      <c r="C1115" s="14" t="s">
        <v>5</v>
      </c>
      <c r="D1115" s="6"/>
    </row>
    <row r="1116" spans="2:11" s="10" customFormat="1" ht="20.25" x14ac:dyDescent="0.25">
      <c r="C1116" s="91" t="s">
        <v>15</v>
      </c>
      <c r="D1116" s="94" t="s">
        <v>42</v>
      </c>
      <c r="E1116" s="94"/>
      <c r="F1116" s="94"/>
      <c r="G1116" s="94"/>
      <c r="H1116" s="57"/>
    </row>
    <row r="1117" spans="2:11" s="10" customFormat="1" ht="20.25" x14ac:dyDescent="0.25">
      <c r="C1117" s="92"/>
      <c r="D1117" s="94" t="s">
        <v>71</v>
      </c>
      <c r="E1117" s="94"/>
      <c r="F1117" s="94"/>
      <c r="G1117" s="94"/>
      <c r="H1117" s="57"/>
    </row>
    <row r="1118" spans="2:11" s="10" customFormat="1" ht="20.25" x14ac:dyDescent="0.25">
      <c r="C1118" s="93"/>
      <c r="D1118" s="94" t="s">
        <v>113</v>
      </c>
      <c r="E1118" s="94"/>
      <c r="F1118" s="94"/>
      <c r="G1118" s="94"/>
      <c r="H1118" s="57"/>
    </row>
    <row r="1119" spans="2:11" ht="28.5" customHeight="1" x14ac:dyDescent="0.25">
      <c r="C1119" s="47" t="s">
        <v>12</v>
      </c>
      <c r="D1119" s="48">
        <v>3.2</v>
      </c>
      <c r="E1119" s="49"/>
      <c r="F1119" s="10"/>
    </row>
    <row r="1120" spans="2:11" ht="28.5" customHeight="1" x14ac:dyDescent="0.25">
      <c r="C1120" s="1" t="s">
        <v>9</v>
      </c>
      <c r="D1120" s="43">
        <v>500</v>
      </c>
      <c r="E1120" s="95" t="s">
        <v>16</v>
      </c>
      <c r="F1120" s="96"/>
      <c r="G1120" s="99">
        <f>D1121/D1120</f>
        <v>34.715800000000002</v>
      </c>
    </row>
    <row r="1121" spans="2:8" ht="28.5" customHeight="1" x14ac:dyDescent="0.25">
      <c r="C1121" s="1" t="s">
        <v>10</v>
      </c>
      <c r="D1121" s="43">
        <v>17357.900000000001</v>
      </c>
      <c r="E1121" s="97"/>
      <c r="F1121" s="98"/>
      <c r="G1121" s="100"/>
    </row>
    <row r="1122" spans="2:8" x14ac:dyDescent="0.25">
      <c r="C1122" s="53"/>
      <c r="D1122" s="54"/>
      <c r="E1122" s="55"/>
    </row>
    <row r="1123" spans="2:8" x14ac:dyDescent="0.3">
      <c r="C1123" s="52" t="s">
        <v>7</v>
      </c>
      <c r="D1123" s="50" t="s">
        <v>114</v>
      </c>
      <c r="E1123" s="58"/>
    </row>
    <row r="1124" spans="2:8" x14ac:dyDescent="0.3">
      <c r="C1124" s="52" t="s">
        <v>11</v>
      </c>
      <c r="D1124" s="50">
        <v>70</v>
      </c>
      <c r="E1124" s="58"/>
    </row>
    <row r="1125" spans="2:8" x14ac:dyDescent="0.3">
      <c r="C1125" s="52" t="s">
        <v>13</v>
      </c>
      <c r="D1125" s="51" t="s">
        <v>34</v>
      </c>
      <c r="E1125" s="58"/>
    </row>
    <row r="1126" spans="2:8" ht="24" thickBot="1" x14ac:dyDescent="0.3">
      <c r="C1126" s="59"/>
      <c r="D1126" s="59"/>
    </row>
    <row r="1127" spans="2:8" ht="48" thickBot="1" x14ac:dyDescent="0.3">
      <c r="B1127" s="101" t="s">
        <v>17</v>
      </c>
      <c r="C1127" s="102"/>
      <c r="D1127" s="23" t="s">
        <v>20</v>
      </c>
      <c r="E1127" s="103" t="s">
        <v>22</v>
      </c>
      <c r="F1127" s="104"/>
      <c r="G1127" s="2" t="s">
        <v>21</v>
      </c>
    </row>
    <row r="1128" spans="2:8" s="60" customFormat="1" ht="24" thickBot="1" x14ac:dyDescent="0.3">
      <c r="B1128" s="105" t="s">
        <v>36</v>
      </c>
      <c r="C1128" s="106"/>
      <c r="D1128" s="32">
        <v>147.63</v>
      </c>
      <c r="E1128" s="33">
        <v>3.2</v>
      </c>
      <c r="F1128" s="18" t="s">
        <v>25</v>
      </c>
      <c r="G1128" s="26">
        <f t="shared" ref="G1128:G1135" si="28">D1128*E1128</f>
        <v>472.416</v>
      </c>
      <c r="H1128" s="107"/>
    </row>
    <row r="1129" spans="2:8" s="61" customFormat="1" ht="46.5" customHeight="1" x14ac:dyDescent="0.25">
      <c r="B1129" s="108" t="s">
        <v>18</v>
      </c>
      <c r="C1129" s="109"/>
      <c r="D1129" s="34">
        <v>70.41</v>
      </c>
      <c r="E1129" s="67">
        <v>1.4</v>
      </c>
      <c r="F1129" s="19" t="s">
        <v>26</v>
      </c>
      <c r="G1129" s="27">
        <f t="shared" si="28"/>
        <v>98.573999999999984</v>
      </c>
      <c r="H1129" s="107"/>
    </row>
    <row r="1130" spans="2:8" s="61" customFormat="1" ht="24" thickBot="1" x14ac:dyDescent="0.3">
      <c r="B1130" s="110" t="s">
        <v>19</v>
      </c>
      <c r="C1130" s="111"/>
      <c r="D1130" s="36">
        <v>222.31</v>
      </c>
      <c r="E1130" s="68">
        <v>1.4</v>
      </c>
      <c r="F1130" s="20" t="s">
        <v>26</v>
      </c>
      <c r="G1130" s="28">
        <f t="shared" si="28"/>
        <v>311.23399999999998</v>
      </c>
      <c r="H1130" s="107"/>
    </row>
    <row r="1131" spans="2:8" s="61" customFormat="1" ht="24" thickBot="1" x14ac:dyDescent="0.3">
      <c r="B1131" s="112" t="s">
        <v>28</v>
      </c>
      <c r="C1131" s="113"/>
      <c r="D1131" s="37"/>
      <c r="E1131" s="38"/>
      <c r="F1131" s="24" t="s">
        <v>25</v>
      </c>
      <c r="G1131" s="29">
        <f t="shared" si="28"/>
        <v>0</v>
      </c>
      <c r="H1131" s="107"/>
    </row>
    <row r="1132" spans="2:8" s="61" customFormat="1" ht="48" customHeight="1" x14ac:dyDescent="0.25">
      <c r="B1132" s="108" t="s">
        <v>33</v>
      </c>
      <c r="C1132" s="109"/>
      <c r="D1132" s="34">
        <v>665.33</v>
      </c>
      <c r="E1132" s="35">
        <v>3.2</v>
      </c>
      <c r="F1132" s="19" t="s">
        <v>25</v>
      </c>
      <c r="G1132" s="27">
        <f t="shared" si="28"/>
        <v>2129.056</v>
      </c>
      <c r="H1132" s="107"/>
    </row>
    <row r="1133" spans="2:8" s="61" customFormat="1" x14ac:dyDescent="0.25">
      <c r="B1133" s="114" t="s">
        <v>27</v>
      </c>
      <c r="C1133" s="115"/>
      <c r="D1133" s="39"/>
      <c r="E1133" s="40"/>
      <c r="F1133" s="21" t="s">
        <v>25</v>
      </c>
      <c r="G1133" s="30">
        <f t="shared" si="28"/>
        <v>0</v>
      </c>
      <c r="H1133" s="107"/>
    </row>
    <row r="1134" spans="2:8" s="61" customFormat="1" x14ac:dyDescent="0.25">
      <c r="B1134" s="114" t="s">
        <v>29</v>
      </c>
      <c r="C1134" s="115"/>
      <c r="D1134" s="41">
        <v>2425.1</v>
      </c>
      <c r="E1134" s="42">
        <v>3.2</v>
      </c>
      <c r="F1134" s="21" t="s">
        <v>25</v>
      </c>
      <c r="G1134" s="30">
        <f t="shared" si="28"/>
        <v>7760.32</v>
      </c>
      <c r="H1134" s="107"/>
    </row>
    <row r="1135" spans="2:8" s="61" customFormat="1" x14ac:dyDescent="0.25">
      <c r="B1135" s="114" t="s">
        <v>30</v>
      </c>
      <c r="C1135" s="115"/>
      <c r="D1135" s="41">
        <v>1718.79</v>
      </c>
      <c r="E1135" s="42">
        <v>3.2</v>
      </c>
      <c r="F1135" s="21" t="s">
        <v>25</v>
      </c>
      <c r="G1135" s="30">
        <f t="shared" si="28"/>
        <v>5500.1280000000006</v>
      </c>
      <c r="H1135" s="107"/>
    </row>
    <row r="1136" spans="2:8" s="61" customFormat="1" x14ac:dyDescent="0.25">
      <c r="B1136" s="114" t="s">
        <v>32</v>
      </c>
      <c r="C1136" s="115"/>
      <c r="D1136" s="41">
        <v>473.91</v>
      </c>
      <c r="E1136" s="42">
        <v>3.2</v>
      </c>
      <c r="F1136" s="21" t="s">
        <v>25</v>
      </c>
      <c r="G1136" s="30">
        <f>D1136*E1136</f>
        <v>1516.5120000000002</v>
      </c>
      <c r="H1136" s="107"/>
    </row>
    <row r="1137" spans="2:11" s="61" customFormat="1" ht="24" thickBot="1" x14ac:dyDescent="0.3">
      <c r="B1137" s="110" t="s">
        <v>31</v>
      </c>
      <c r="C1137" s="111"/>
      <c r="D1137" s="70">
        <v>320.5</v>
      </c>
      <c r="E1137" s="68">
        <v>12.8</v>
      </c>
      <c r="F1137" s="20" t="s">
        <v>25</v>
      </c>
      <c r="G1137" s="31">
        <f>D1137*E1137</f>
        <v>4102.4000000000005</v>
      </c>
      <c r="H1137" s="107"/>
    </row>
    <row r="1138" spans="2:11" ht="11.25" customHeight="1" x14ac:dyDescent="0.25">
      <c r="C1138" s="3"/>
      <c r="D1138" s="3"/>
      <c r="E1138" s="4"/>
      <c r="F1138" s="4"/>
      <c r="H1138" s="62"/>
      <c r="I1138" s="63"/>
      <c r="J1138" s="64"/>
      <c r="K1138" s="64"/>
    </row>
    <row r="1139" spans="2:11" ht="25.5" x14ac:dyDescent="0.25">
      <c r="C1139" s="14" t="s">
        <v>14</v>
      </c>
      <c r="D1139" s="6"/>
    </row>
    <row r="1140" spans="2:11" ht="18.75" x14ac:dyDescent="0.25">
      <c r="C1140" s="86" t="s">
        <v>6</v>
      </c>
      <c r="D1140" s="74" t="s">
        <v>0</v>
      </c>
      <c r="E1140" s="9">
        <f>ROUND((G1128+D1121)/D1121,2)</f>
        <v>1.03</v>
      </c>
      <c r="F1140" s="9"/>
      <c r="G1140" s="10"/>
      <c r="H1140" s="7"/>
    </row>
    <row r="1141" spans="2:11" x14ac:dyDescent="0.25">
      <c r="C1141" s="86"/>
      <c r="D1141" s="74" t="s">
        <v>1</v>
      </c>
      <c r="E1141" s="9">
        <f>ROUND((G1129+G1130+D1121)/D1121,2)</f>
        <v>1.02</v>
      </c>
      <c r="F1141" s="9"/>
      <c r="G1141" s="11"/>
      <c r="H1141" s="65"/>
    </row>
    <row r="1142" spans="2:11" x14ac:dyDescent="0.25">
      <c r="C1142" s="86"/>
      <c r="D1142" s="74" t="s">
        <v>2</v>
      </c>
      <c r="E1142" s="9">
        <f>ROUND((G1131+D1121)/D1121,2)</f>
        <v>1</v>
      </c>
      <c r="F1142" s="12"/>
      <c r="G1142" s="11"/>
    </row>
    <row r="1143" spans="2:11" x14ac:dyDescent="0.25">
      <c r="C1143" s="86"/>
      <c r="D1143" s="13" t="s">
        <v>3</v>
      </c>
      <c r="E1143" s="44">
        <f>ROUND((SUM(G1132:G1137)+D1121)/D1121,2)</f>
        <v>2.21</v>
      </c>
      <c r="F1143" s="10"/>
      <c r="G1143" s="11"/>
    </row>
    <row r="1144" spans="2:11" ht="25.5" x14ac:dyDescent="0.25">
      <c r="D1144" s="45" t="s">
        <v>4</v>
      </c>
      <c r="E1144" s="46">
        <f>SUM(E1140:E1143)-IF(D1125="сплошная",3,2)</f>
        <v>2.2599999999999998</v>
      </c>
      <c r="F1144" s="25"/>
    </row>
    <row r="1145" spans="2:11" ht="14.25" customHeight="1" x14ac:dyDescent="0.25">
      <c r="E1145" s="15"/>
    </row>
    <row r="1146" spans="2:11" s="22" customFormat="1" ht="26.25" customHeight="1" x14ac:dyDescent="0.35">
      <c r="C1146" s="16" t="s">
        <v>23</v>
      </c>
      <c r="D1146" s="87">
        <f>E1144*D1121</f>
        <v>39228.853999999999</v>
      </c>
      <c r="E1146" s="87"/>
      <c r="F1146" s="7"/>
      <c r="G1146" s="5"/>
      <c r="H1146" s="5"/>
    </row>
    <row r="1147" spans="2:11" ht="18.75" x14ac:dyDescent="0.3">
      <c r="C1147" s="17" t="s">
        <v>8</v>
      </c>
      <c r="D1147" s="88">
        <f>D1146/D1120</f>
        <v>78.457707999999997</v>
      </c>
      <c r="E1147" s="88"/>
      <c r="G1147" s="7"/>
      <c r="H1147" s="66"/>
    </row>
    <row r="1158" spans="2:11" s="22" customFormat="1" ht="54.75" customHeight="1" x14ac:dyDescent="0.8">
      <c r="B1158" s="89" t="s">
        <v>116</v>
      </c>
      <c r="C1158" s="89"/>
      <c r="D1158" s="89"/>
      <c r="E1158" s="89"/>
      <c r="F1158" s="89"/>
      <c r="G1158" s="89"/>
      <c r="H1158" s="89"/>
      <c r="K1158" s="22" t="s">
        <v>34</v>
      </c>
    </row>
    <row r="1159" spans="2:11" ht="46.5" customHeight="1" x14ac:dyDescent="0.25">
      <c r="B1159" s="90" t="s">
        <v>41</v>
      </c>
      <c r="C1159" s="90"/>
      <c r="D1159" s="90"/>
      <c r="E1159" s="90"/>
      <c r="F1159" s="90"/>
      <c r="G1159" s="90"/>
      <c r="K1159" s="7" t="s">
        <v>35</v>
      </c>
    </row>
    <row r="1160" spans="2:11" x14ac:dyDescent="0.25">
      <c r="C1160" s="75"/>
      <c r="G1160" s="7"/>
    </row>
    <row r="1161" spans="2:11" ht="25.5" x14ac:dyDescent="0.25">
      <c r="C1161" s="14" t="s">
        <v>5</v>
      </c>
      <c r="D1161" s="6"/>
    </row>
    <row r="1162" spans="2:11" s="10" customFormat="1" ht="20.25" x14ac:dyDescent="0.25">
      <c r="C1162" s="91" t="s">
        <v>15</v>
      </c>
      <c r="D1162" s="94" t="s">
        <v>42</v>
      </c>
      <c r="E1162" s="94"/>
      <c r="F1162" s="94"/>
      <c r="G1162" s="94"/>
      <c r="H1162" s="57"/>
    </row>
    <row r="1163" spans="2:11" s="10" customFormat="1" ht="20.25" x14ac:dyDescent="0.25">
      <c r="C1163" s="92"/>
      <c r="D1163" s="94" t="s">
        <v>71</v>
      </c>
      <c r="E1163" s="94"/>
      <c r="F1163" s="94"/>
      <c r="G1163" s="94"/>
      <c r="H1163" s="57"/>
    </row>
    <row r="1164" spans="2:11" s="10" customFormat="1" ht="20.25" x14ac:dyDescent="0.25">
      <c r="C1164" s="93"/>
      <c r="D1164" s="94" t="s">
        <v>115</v>
      </c>
      <c r="E1164" s="94"/>
      <c r="F1164" s="94"/>
      <c r="G1164" s="94"/>
      <c r="H1164" s="57"/>
    </row>
    <row r="1165" spans="2:11" ht="28.5" customHeight="1" x14ac:dyDescent="0.25">
      <c r="C1165" s="47" t="s">
        <v>12</v>
      </c>
      <c r="D1165" s="48">
        <v>2.5</v>
      </c>
      <c r="E1165" s="49"/>
      <c r="F1165" s="10"/>
    </row>
    <row r="1166" spans="2:11" ht="28.5" customHeight="1" x14ac:dyDescent="0.25">
      <c r="C1166" s="1" t="s">
        <v>9</v>
      </c>
      <c r="D1166" s="43">
        <v>380</v>
      </c>
      <c r="E1166" s="95" t="s">
        <v>16</v>
      </c>
      <c r="F1166" s="96"/>
      <c r="G1166" s="99">
        <f>D1167/D1166</f>
        <v>44.502473684210521</v>
      </c>
    </row>
    <row r="1167" spans="2:11" ht="28.5" customHeight="1" x14ac:dyDescent="0.25">
      <c r="C1167" s="1" t="s">
        <v>10</v>
      </c>
      <c r="D1167" s="43">
        <v>16910.939999999999</v>
      </c>
      <c r="E1167" s="97"/>
      <c r="F1167" s="98"/>
      <c r="G1167" s="100"/>
    </row>
    <row r="1168" spans="2:11" x14ac:dyDescent="0.25">
      <c r="C1168" s="53"/>
      <c r="D1168" s="54"/>
      <c r="E1168" s="55"/>
    </row>
    <row r="1169" spans="2:11" x14ac:dyDescent="0.3">
      <c r="C1169" s="52" t="s">
        <v>7</v>
      </c>
      <c r="D1169" s="50" t="s">
        <v>88</v>
      </c>
      <c r="E1169" s="58"/>
    </row>
    <row r="1170" spans="2:11" x14ac:dyDescent="0.3">
      <c r="C1170" s="52" t="s">
        <v>11</v>
      </c>
      <c r="D1170" s="50">
        <v>70</v>
      </c>
      <c r="E1170" s="58"/>
    </row>
    <row r="1171" spans="2:11" x14ac:dyDescent="0.3">
      <c r="C1171" s="52" t="s">
        <v>13</v>
      </c>
      <c r="D1171" s="51" t="s">
        <v>34</v>
      </c>
      <c r="E1171" s="58"/>
    </row>
    <row r="1172" spans="2:11" ht="24" thickBot="1" x14ac:dyDescent="0.3">
      <c r="C1172" s="59"/>
      <c r="D1172" s="59"/>
    </row>
    <row r="1173" spans="2:11" ht="48" thickBot="1" x14ac:dyDescent="0.3">
      <c r="B1173" s="101" t="s">
        <v>17</v>
      </c>
      <c r="C1173" s="102"/>
      <c r="D1173" s="23" t="s">
        <v>20</v>
      </c>
      <c r="E1173" s="103" t="s">
        <v>22</v>
      </c>
      <c r="F1173" s="104"/>
      <c r="G1173" s="2" t="s">
        <v>21</v>
      </c>
    </row>
    <row r="1174" spans="2:11" s="60" customFormat="1" ht="24" thickBot="1" x14ac:dyDescent="0.3">
      <c r="B1174" s="105" t="s">
        <v>36</v>
      </c>
      <c r="C1174" s="106"/>
      <c r="D1174" s="32">
        <v>147.63</v>
      </c>
      <c r="E1174" s="33">
        <v>2.5</v>
      </c>
      <c r="F1174" s="18" t="s">
        <v>25</v>
      </c>
      <c r="G1174" s="26">
        <f t="shared" ref="G1174:G1181" si="29">D1174*E1174</f>
        <v>369.07499999999999</v>
      </c>
      <c r="H1174" s="107"/>
    </row>
    <row r="1175" spans="2:11" s="61" customFormat="1" ht="46.5" customHeight="1" x14ac:dyDescent="0.25">
      <c r="B1175" s="108" t="s">
        <v>18</v>
      </c>
      <c r="C1175" s="109"/>
      <c r="D1175" s="34">
        <v>70.41</v>
      </c>
      <c r="E1175" s="67">
        <v>1.2</v>
      </c>
      <c r="F1175" s="19" t="s">
        <v>26</v>
      </c>
      <c r="G1175" s="27">
        <f t="shared" si="29"/>
        <v>84.49199999999999</v>
      </c>
      <c r="H1175" s="107"/>
    </row>
    <row r="1176" spans="2:11" s="61" customFormat="1" ht="24" thickBot="1" x14ac:dyDescent="0.3">
      <c r="B1176" s="110" t="s">
        <v>19</v>
      </c>
      <c r="C1176" s="111"/>
      <c r="D1176" s="36">
        <v>222.31</v>
      </c>
      <c r="E1176" s="68">
        <v>1.2</v>
      </c>
      <c r="F1176" s="20" t="s">
        <v>26</v>
      </c>
      <c r="G1176" s="28">
        <f t="shared" si="29"/>
        <v>266.77199999999999</v>
      </c>
      <c r="H1176" s="107"/>
    </row>
    <row r="1177" spans="2:11" s="61" customFormat="1" ht="24" thickBot="1" x14ac:dyDescent="0.3">
      <c r="B1177" s="112" t="s">
        <v>28</v>
      </c>
      <c r="C1177" s="113"/>
      <c r="D1177" s="37"/>
      <c r="E1177" s="38"/>
      <c r="F1177" s="24" t="s">
        <v>25</v>
      </c>
      <c r="G1177" s="29">
        <f t="shared" si="29"/>
        <v>0</v>
      </c>
      <c r="H1177" s="107"/>
    </row>
    <row r="1178" spans="2:11" s="61" customFormat="1" ht="48" customHeight="1" x14ac:dyDescent="0.25">
      <c r="B1178" s="108" t="s">
        <v>33</v>
      </c>
      <c r="C1178" s="109"/>
      <c r="D1178" s="34">
        <v>665.33</v>
      </c>
      <c r="E1178" s="35">
        <v>2.5</v>
      </c>
      <c r="F1178" s="19" t="s">
        <v>25</v>
      </c>
      <c r="G1178" s="27">
        <f t="shared" si="29"/>
        <v>1663.325</v>
      </c>
      <c r="H1178" s="107"/>
    </row>
    <row r="1179" spans="2:11" s="61" customFormat="1" x14ac:dyDescent="0.25">
      <c r="B1179" s="114" t="s">
        <v>27</v>
      </c>
      <c r="C1179" s="115"/>
      <c r="D1179" s="39"/>
      <c r="E1179" s="40"/>
      <c r="F1179" s="21" t="s">
        <v>25</v>
      </c>
      <c r="G1179" s="30">
        <f t="shared" si="29"/>
        <v>0</v>
      </c>
      <c r="H1179" s="107"/>
    </row>
    <row r="1180" spans="2:11" s="61" customFormat="1" x14ac:dyDescent="0.25">
      <c r="B1180" s="114" t="s">
        <v>29</v>
      </c>
      <c r="C1180" s="115"/>
      <c r="D1180" s="41">
        <v>2425.1</v>
      </c>
      <c r="E1180" s="42">
        <v>2.5</v>
      </c>
      <c r="F1180" s="21" t="s">
        <v>25</v>
      </c>
      <c r="G1180" s="30">
        <f t="shared" si="29"/>
        <v>6062.75</v>
      </c>
      <c r="H1180" s="107"/>
    </row>
    <row r="1181" spans="2:11" s="61" customFormat="1" x14ac:dyDescent="0.25">
      <c r="B1181" s="114" t="s">
        <v>30</v>
      </c>
      <c r="C1181" s="115"/>
      <c r="D1181" s="41">
        <v>1718.79</v>
      </c>
      <c r="E1181" s="42">
        <v>2.5</v>
      </c>
      <c r="F1181" s="21" t="s">
        <v>25</v>
      </c>
      <c r="G1181" s="30">
        <f t="shared" si="29"/>
        <v>4296.9750000000004</v>
      </c>
      <c r="H1181" s="107"/>
    </row>
    <row r="1182" spans="2:11" s="61" customFormat="1" x14ac:dyDescent="0.25">
      <c r="B1182" s="114" t="s">
        <v>32</v>
      </c>
      <c r="C1182" s="115"/>
      <c r="D1182" s="41">
        <v>473.91</v>
      </c>
      <c r="E1182" s="42">
        <v>2.5</v>
      </c>
      <c r="F1182" s="21" t="s">
        <v>25</v>
      </c>
      <c r="G1182" s="30">
        <f>D1182*E1182</f>
        <v>1184.7750000000001</v>
      </c>
      <c r="H1182" s="107"/>
    </row>
    <row r="1183" spans="2:11" s="61" customFormat="1" ht="24" thickBot="1" x14ac:dyDescent="0.3">
      <c r="B1183" s="110" t="s">
        <v>31</v>
      </c>
      <c r="C1183" s="111"/>
      <c r="D1183" s="70">
        <v>320.5</v>
      </c>
      <c r="E1183" s="68">
        <v>10</v>
      </c>
      <c r="F1183" s="20" t="s">
        <v>25</v>
      </c>
      <c r="G1183" s="31">
        <f>D1183*E1183</f>
        <v>3205</v>
      </c>
      <c r="H1183" s="107"/>
    </row>
    <row r="1184" spans="2:11" ht="11.25" customHeight="1" x14ac:dyDescent="0.25">
      <c r="C1184" s="3"/>
      <c r="D1184" s="3"/>
      <c r="E1184" s="4"/>
      <c r="F1184" s="4"/>
      <c r="H1184" s="62"/>
      <c r="I1184" s="63"/>
      <c r="J1184" s="64"/>
      <c r="K1184" s="64"/>
    </row>
    <row r="1185" spans="3:8" ht="25.5" x14ac:dyDescent="0.25">
      <c r="C1185" s="14" t="s">
        <v>14</v>
      </c>
      <c r="D1185" s="6"/>
    </row>
    <row r="1186" spans="3:8" ht="18.75" x14ac:dyDescent="0.25">
      <c r="C1186" s="86" t="s">
        <v>6</v>
      </c>
      <c r="D1186" s="74" t="s">
        <v>0</v>
      </c>
      <c r="E1186" s="9">
        <f>ROUND((G1174+D1167)/D1167,2)</f>
        <v>1.02</v>
      </c>
      <c r="F1186" s="9"/>
      <c r="G1186" s="10"/>
      <c r="H1186" s="7"/>
    </row>
    <row r="1187" spans="3:8" x14ac:dyDescent="0.25">
      <c r="C1187" s="86"/>
      <c r="D1187" s="74" t="s">
        <v>1</v>
      </c>
      <c r="E1187" s="9">
        <f>ROUND((G1175+G1176+D1167)/D1167,2)</f>
        <v>1.02</v>
      </c>
      <c r="F1187" s="9"/>
      <c r="G1187" s="11"/>
      <c r="H1187" s="65"/>
    </row>
    <row r="1188" spans="3:8" x14ac:dyDescent="0.25">
      <c r="C1188" s="86"/>
      <c r="D1188" s="74" t="s">
        <v>2</v>
      </c>
      <c r="E1188" s="9">
        <f>ROUND((G1177+D1167)/D1167,2)</f>
        <v>1</v>
      </c>
      <c r="F1188" s="12"/>
      <c r="G1188" s="11"/>
    </row>
    <row r="1189" spans="3:8" x14ac:dyDescent="0.25">
      <c r="C1189" s="86"/>
      <c r="D1189" s="13" t="s">
        <v>3</v>
      </c>
      <c r="E1189" s="44">
        <f>ROUND((SUM(G1178:G1183)+D1167)/D1167,2)</f>
        <v>1.97</v>
      </c>
      <c r="F1189" s="10"/>
      <c r="G1189" s="11"/>
    </row>
    <row r="1190" spans="3:8" ht="25.5" x14ac:dyDescent="0.25">
      <c r="D1190" s="45" t="s">
        <v>4</v>
      </c>
      <c r="E1190" s="46">
        <f>SUM(E1186:E1189)-IF(D1171="сплошная",3,2)</f>
        <v>2.0099999999999998</v>
      </c>
      <c r="F1190" s="25"/>
    </row>
    <row r="1191" spans="3:8" ht="14.25" customHeight="1" x14ac:dyDescent="0.25">
      <c r="E1191" s="15"/>
    </row>
    <row r="1192" spans="3:8" s="22" customFormat="1" ht="26.25" customHeight="1" x14ac:dyDescent="0.35">
      <c r="C1192" s="16" t="s">
        <v>23</v>
      </c>
      <c r="D1192" s="87">
        <f>E1190*D1167</f>
        <v>33990.989399999991</v>
      </c>
      <c r="E1192" s="87"/>
      <c r="F1192" s="7"/>
      <c r="G1192" s="5"/>
      <c r="H1192" s="5"/>
    </row>
    <row r="1193" spans="3:8" ht="18.75" x14ac:dyDescent="0.3">
      <c r="C1193" s="17" t="s">
        <v>8</v>
      </c>
      <c r="D1193" s="88">
        <f>D1192/D1166</f>
        <v>89.449972105263129</v>
      </c>
      <c r="E1193" s="88"/>
      <c r="G1193" s="7"/>
      <c r="H1193" s="66"/>
    </row>
    <row r="1204" spans="2:11" s="22" customFormat="1" ht="54.75" customHeight="1" x14ac:dyDescent="0.8">
      <c r="B1204" s="89" t="s">
        <v>117</v>
      </c>
      <c r="C1204" s="89"/>
      <c r="D1204" s="89"/>
      <c r="E1204" s="89"/>
      <c r="F1204" s="89"/>
      <c r="G1204" s="89"/>
      <c r="H1204" s="89"/>
      <c r="K1204" s="22" t="s">
        <v>34</v>
      </c>
    </row>
    <row r="1205" spans="2:11" ht="46.5" customHeight="1" x14ac:dyDescent="0.25">
      <c r="B1205" s="90" t="s">
        <v>41</v>
      </c>
      <c r="C1205" s="90"/>
      <c r="D1205" s="90"/>
      <c r="E1205" s="90"/>
      <c r="F1205" s="90"/>
      <c r="G1205" s="90"/>
      <c r="K1205" s="7" t="s">
        <v>35</v>
      </c>
    </row>
    <row r="1206" spans="2:11" x14ac:dyDescent="0.25">
      <c r="C1206" s="75"/>
      <c r="G1206" s="7"/>
    </row>
    <row r="1207" spans="2:11" ht="25.5" x14ac:dyDescent="0.25">
      <c r="C1207" s="14" t="s">
        <v>5</v>
      </c>
      <c r="D1207" s="6"/>
    </row>
    <row r="1208" spans="2:11" s="10" customFormat="1" ht="20.25" x14ac:dyDescent="0.25">
      <c r="C1208" s="91" t="s">
        <v>15</v>
      </c>
      <c r="D1208" s="94" t="s">
        <v>42</v>
      </c>
      <c r="E1208" s="94"/>
      <c r="F1208" s="94"/>
      <c r="G1208" s="94"/>
      <c r="H1208" s="57"/>
    </row>
    <row r="1209" spans="2:11" s="10" customFormat="1" ht="20.25" x14ac:dyDescent="0.25">
      <c r="C1209" s="92"/>
      <c r="D1209" s="94" t="s">
        <v>71</v>
      </c>
      <c r="E1209" s="94"/>
      <c r="F1209" s="94"/>
      <c r="G1209" s="94"/>
      <c r="H1209" s="57"/>
    </row>
    <row r="1210" spans="2:11" s="10" customFormat="1" ht="20.25" x14ac:dyDescent="0.25">
      <c r="C1210" s="93"/>
      <c r="D1210" s="94" t="s">
        <v>118</v>
      </c>
      <c r="E1210" s="94"/>
      <c r="F1210" s="94"/>
      <c r="G1210" s="94"/>
      <c r="H1210" s="57"/>
    </row>
    <row r="1211" spans="2:11" ht="28.5" customHeight="1" x14ac:dyDescent="0.25">
      <c r="C1211" s="47" t="s">
        <v>12</v>
      </c>
      <c r="D1211" s="48">
        <v>2.5</v>
      </c>
      <c r="E1211" s="49"/>
      <c r="F1211" s="10"/>
    </row>
    <row r="1212" spans="2:11" ht="28.5" customHeight="1" x14ac:dyDescent="0.25">
      <c r="C1212" s="1" t="s">
        <v>9</v>
      </c>
      <c r="D1212" s="43">
        <v>380</v>
      </c>
      <c r="E1212" s="95" t="s">
        <v>16</v>
      </c>
      <c r="F1212" s="96"/>
      <c r="G1212" s="99">
        <f>D1213/D1212</f>
        <v>48.116999999999997</v>
      </c>
    </row>
    <row r="1213" spans="2:11" ht="28.5" customHeight="1" x14ac:dyDescent="0.25">
      <c r="C1213" s="1" t="s">
        <v>10</v>
      </c>
      <c r="D1213" s="43">
        <v>18284.46</v>
      </c>
      <c r="E1213" s="97"/>
      <c r="F1213" s="98"/>
      <c r="G1213" s="100"/>
    </row>
    <row r="1214" spans="2:11" x14ac:dyDescent="0.25">
      <c r="C1214" s="53"/>
      <c r="D1214" s="54"/>
      <c r="E1214" s="55"/>
    </row>
    <row r="1215" spans="2:11" x14ac:dyDescent="0.3">
      <c r="C1215" s="52" t="s">
        <v>7</v>
      </c>
      <c r="D1215" s="50" t="s">
        <v>88</v>
      </c>
      <c r="E1215" s="58"/>
    </row>
    <row r="1216" spans="2:11" x14ac:dyDescent="0.3">
      <c r="C1216" s="52" t="s">
        <v>11</v>
      </c>
      <c r="D1216" s="50">
        <v>70</v>
      </c>
      <c r="E1216" s="58"/>
    </row>
    <row r="1217" spans="2:11" x14ac:dyDescent="0.3">
      <c r="C1217" s="52" t="s">
        <v>13</v>
      </c>
      <c r="D1217" s="51" t="s">
        <v>34</v>
      </c>
      <c r="E1217" s="58"/>
    </row>
    <row r="1218" spans="2:11" ht="24" thickBot="1" x14ac:dyDescent="0.3">
      <c r="C1218" s="59"/>
      <c r="D1218" s="59"/>
    </row>
    <row r="1219" spans="2:11" ht="48" thickBot="1" x14ac:dyDescent="0.3">
      <c r="B1219" s="101" t="s">
        <v>17</v>
      </c>
      <c r="C1219" s="102"/>
      <c r="D1219" s="23" t="s">
        <v>20</v>
      </c>
      <c r="E1219" s="103" t="s">
        <v>22</v>
      </c>
      <c r="F1219" s="104"/>
      <c r="G1219" s="2" t="s">
        <v>21</v>
      </c>
    </row>
    <row r="1220" spans="2:11" s="60" customFormat="1" ht="24" thickBot="1" x14ac:dyDescent="0.3">
      <c r="B1220" s="105" t="s">
        <v>36</v>
      </c>
      <c r="C1220" s="106"/>
      <c r="D1220" s="32">
        <v>147.63</v>
      </c>
      <c r="E1220" s="33">
        <v>2.5</v>
      </c>
      <c r="F1220" s="18" t="s">
        <v>25</v>
      </c>
      <c r="G1220" s="26">
        <f t="shared" ref="G1220:G1227" si="30">D1220*E1220</f>
        <v>369.07499999999999</v>
      </c>
      <c r="H1220" s="107"/>
    </row>
    <row r="1221" spans="2:11" s="61" customFormat="1" ht="46.5" customHeight="1" x14ac:dyDescent="0.25">
      <c r="B1221" s="108" t="s">
        <v>18</v>
      </c>
      <c r="C1221" s="109"/>
      <c r="D1221" s="34">
        <v>70.41</v>
      </c>
      <c r="E1221" s="67">
        <v>1.9</v>
      </c>
      <c r="F1221" s="19" t="s">
        <v>26</v>
      </c>
      <c r="G1221" s="27">
        <f t="shared" si="30"/>
        <v>133.779</v>
      </c>
      <c r="H1221" s="107"/>
    </row>
    <row r="1222" spans="2:11" s="61" customFormat="1" ht="24" thickBot="1" x14ac:dyDescent="0.3">
      <c r="B1222" s="110" t="s">
        <v>19</v>
      </c>
      <c r="C1222" s="111"/>
      <c r="D1222" s="36">
        <v>222.31</v>
      </c>
      <c r="E1222" s="68">
        <v>1.9</v>
      </c>
      <c r="F1222" s="20" t="s">
        <v>26</v>
      </c>
      <c r="G1222" s="28">
        <f t="shared" si="30"/>
        <v>422.38900000000001</v>
      </c>
      <c r="H1222" s="107"/>
    </row>
    <row r="1223" spans="2:11" s="61" customFormat="1" ht="24" thickBot="1" x14ac:dyDescent="0.3">
      <c r="B1223" s="112" t="s">
        <v>28</v>
      </c>
      <c r="C1223" s="113"/>
      <c r="D1223" s="37"/>
      <c r="E1223" s="38"/>
      <c r="F1223" s="24" t="s">
        <v>25</v>
      </c>
      <c r="G1223" s="29">
        <f t="shared" si="30"/>
        <v>0</v>
      </c>
      <c r="H1223" s="107"/>
    </row>
    <row r="1224" spans="2:11" s="61" customFormat="1" ht="48" customHeight="1" x14ac:dyDescent="0.25">
      <c r="B1224" s="108" t="s">
        <v>33</v>
      </c>
      <c r="C1224" s="109"/>
      <c r="D1224" s="34">
        <v>665.33</v>
      </c>
      <c r="E1224" s="35">
        <v>2.5</v>
      </c>
      <c r="F1224" s="19" t="s">
        <v>25</v>
      </c>
      <c r="G1224" s="27">
        <f t="shared" si="30"/>
        <v>1663.325</v>
      </c>
      <c r="H1224" s="107"/>
    </row>
    <row r="1225" spans="2:11" s="61" customFormat="1" x14ac:dyDescent="0.25">
      <c r="B1225" s="114" t="s">
        <v>27</v>
      </c>
      <c r="C1225" s="115"/>
      <c r="D1225" s="39"/>
      <c r="E1225" s="40"/>
      <c r="F1225" s="21" t="s">
        <v>25</v>
      </c>
      <c r="G1225" s="30">
        <f t="shared" si="30"/>
        <v>0</v>
      </c>
      <c r="H1225" s="107"/>
    </row>
    <row r="1226" spans="2:11" s="61" customFormat="1" x14ac:dyDescent="0.25">
      <c r="B1226" s="114" t="s">
        <v>29</v>
      </c>
      <c r="C1226" s="115"/>
      <c r="D1226" s="41">
        <v>2425.1</v>
      </c>
      <c r="E1226" s="42">
        <v>2.5</v>
      </c>
      <c r="F1226" s="21" t="s">
        <v>25</v>
      </c>
      <c r="G1226" s="30">
        <f t="shared" si="30"/>
        <v>6062.75</v>
      </c>
      <c r="H1226" s="107"/>
    </row>
    <row r="1227" spans="2:11" s="61" customFormat="1" x14ac:dyDescent="0.25">
      <c r="B1227" s="114" t="s">
        <v>30</v>
      </c>
      <c r="C1227" s="115"/>
      <c r="D1227" s="41">
        <v>1718.79</v>
      </c>
      <c r="E1227" s="42">
        <v>2.5</v>
      </c>
      <c r="F1227" s="21" t="s">
        <v>25</v>
      </c>
      <c r="G1227" s="30">
        <f t="shared" si="30"/>
        <v>4296.9750000000004</v>
      </c>
      <c r="H1227" s="107"/>
    </row>
    <row r="1228" spans="2:11" s="61" customFormat="1" x14ac:dyDescent="0.25">
      <c r="B1228" s="114" t="s">
        <v>32</v>
      </c>
      <c r="C1228" s="115"/>
      <c r="D1228" s="41">
        <v>473.91</v>
      </c>
      <c r="E1228" s="42">
        <v>2.5</v>
      </c>
      <c r="F1228" s="21" t="s">
        <v>25</v>
      </c>
      <c r="G1228" s="30">
        <f>D1228*E1228</f>
        <v>1184.7750000000001</v>
      </c>
      <c r="H1228" s="107"/>
    </row>
    <row r="1229" spans="2:11" s="61" customFormat="1" ht="24" thickBot="1" x14ac:dyDescent="0.3">
      <c r="B1229" s="110" t="s">
        <v>31</v>
      </c>
      <c r="C1229" s="111"/>
      <c r="D1229" s="70">
        <v>320.5</v>
      </c>
      <c r="E1229" s="68">
        <v>10</v>
      </c>
      <c r="F1229" s="20" t="s">
        <v>25</v>
      </c>
      <c r="G1229" s="31">
        <f>D1229*E1229</f>
        <v>3205</v>
      </c>
      <c r="H1229" s="107"/>
    </row>
    <row r="1230" spans="2:11" ht="11.25" customHeight="1" x14ac:dyDescent="0.25">
      <c r="C1230" s="3"/>
      <c r="D1230" s="3"/>
      <c r="E1230" s="4"/>
      <c r="F1230" s="4"/>
      <c r="H1230" s="62"/>
      <c r="I1230" s="63"/>
      <c r="J1230" s="64"/>
      <c r="K1230" s="64"/>
    </row>
    <row r="1231" spans="2:11" ht="25.5" x14ac:dyDescent="0.25">
      <c r="C1231" s="14" t="s">
        <v>14</v>
      </c>
      <c r="D1231" s="6"/>
    </row>
    <row r="1232" spans="2:11" ht="18.75" x14ac:dyDescent="0.25">
      <c r="C1232" s="86" t="s">
        <v>6</v>
      </c>
      <c r="D1232" s="74" t="s">
        <v>0</v>
      </c>
      <c r="E1232" s="9">
        <f>ROUND((G1220+D1213)/D1213,2)</f>
        <v>1.02</v>
      </c>
      <c r="F1232" s="9"/>
      <c r="G1232" s="10"/>
      <c r="H1232" s="7"/>
    </row>
    <row r="1233" spans="3:8" x14ac:dyDescent="0.25">
      <c r="C1233" s="86"/>
      <c r="D1233" s="74" t="s">
        <v>1</v>
      </c>
      <c r="E1233" s="9">
        <f>ROUND((G1221+G1222+D1213)/D1213,2)</f>
        <v>1.03</v>
      </c>
      <c r="F1233" s="9"/>
      <c r="G1233" s="11"/>
      <c r="H1233" s="65"/>
    </row>
    <row r="1234" spans="3:8" x14ac:dyDescent="0.25">
      <c r="C1234" s="86"/>
      <c r="D1234" s="74" t="s">
        <v>2</v>
      </c>
      <c r="E1234" s="9">
        <f>ROUND((G1223+D1213)/D1213,2)</f>
        <v>1</v>
      </c>
      <c r="F1234" s="12"/>
      <c r="G1234" s="11"/>
    </row>
    <row r="1235" spans="3:8" x14ac:dyDescent="0.25">
      <c r="C1235" s="86"/>
      <c r="D1235" s="13" t="s">
        <v>3</v>
      </c>
      <c r="E1235" s="44">
        <f>ROUND((SUM(G1224:G1229)+D1213)/D1213,2)</f>
        <v>1.9</v>
      </c>
      <c r="F1235" s="10"/>
      <c r="G1235" s="11"/>
    </row>
    <row r="1236" spans="3:8" ht="25.5" x14ac:dyDescent="0.25">
      <c r="D1236" s="45" t="s">
        <v>4</v>
      </c>
      <c r="E1236" s="46">
        <f>SUM(E1232:E1235)-IF(D1217="сплошная",3,2)</f>
        <v>1.9499999999999993</v>
      </c>
      <c r="F1236" s="25"/>
    </row>
    <row r="1237" spans="3:8" ht="14.25" customHeight="1" x14ac:dyDescent="0.25">
      <c r="E1237" s="15"/>
    </row>
    <row r="1238" spans="3:8" s="22" customFormat="1" ht="26.25" customHeight="1" x14ac:dyDescent="0.35">
      <c r="C1238" s="16" t="s">
        <v>23</v>
      </c>
      <c r="D1238" s="87">
        <f>E1236*D1213</f>
        <v>35654.696999999986</v>
      </c>
      <c r="E1238" s="87"/>
      <c r="F1238" s="7"/>
      <c r="G1238" s="5"/>
      <c r="H1238" s="5"/>
    </row>
    <row r="1239" spans="3:8" ht="18.75" x14ac:dyDescent="0.3">
      <c r="C1239" s="17" t="s">
        <v>8</v>
      </c>
      <c r="D1239" s="88">
        <f>D1238/D1212</f>
        <v>93.828149999999965</v>
      </c>
      <c r="E1239" s="88"/>
      <c r="G1239" s="7"/>
      <c r="H1239" s="66"/>
    </row>
    <row r="1250" spans="2:11" s="22" customFormat="1" ht="54.75" customHeight="1" x14ac:dyDescent="0.8">
      <c r="B1250" s="89" t="s">
        <v>119</v>
      </c>
      <c r="C1250" s="89"/>
      <c r="D1250" s="89"/>
      <c r="E1250" s="89"/>
      <c r="F1250" s="89"/>
      <c r="G1250" s="89"/>
      <c r="H1250" s="89"/>
      <c r="K1250" s="22" t="s">
        <v>34</v>
      </c>
    </row>
    <row r="1251" spans="2:11" ht="46.5" customHeight="1" x14ac:dyDescent="0.25">
      <c r="B1251" s="90" t="s">
        <v>41</v>
      </c>
      <c r="C1251" s="90"/>
      <c r="D1251" s="90"/>
      <c r="E1251" s="90"/>
      <c r="F1251" s="90"/>
      <c r="G1251" s="90"/>
      <c r="K1251" s="7" t="s">
        <v>35</v>
      </c>
    </row>
    <row r="1252" spans="2:11" x14ac:dyDescent="0.25">
      <c r="C1252" s="75"/>
      <c r="G1252" s="7"/>
    </row>
    <row r="1253" spans="2:11" ht="25.5" x14ac:dyDescent="0.25">
      <c r="C1253" s="14" t="s">
        <v>5</v>
      </c>
      <c r="D1253" s="6"/>
    </row>
    <row r="1254" spans="2:11" s="10" customFormat="1" ht="20.25" x14ac:dyDescent="0.25">
      <c r="C1254" s="91" t="s">
        <v>15</v>
      </c>
      <c r="D1254" s="94" t="s">
        <v>42</v>
      </c>
      <c r="E1254" s="94"/>
      <c r="F1254" s="94"/>
      <c r="G1254" s="94"/>
      <c r="H1254" s="57"/>
    </row>
    <row r="1255" spans="2:11" s="10" customFormat="1" ht="20.25" x14ac:dyDescent="0.25">
      <c r="C1255" s="92"/>
      <c r="D1255" s="94" t="s">
        <v>71</v>
      </c>
      <c r="E1255" s="94"/>
      <c r="F1255" s="94"/>
      <c r="G1255" s="94"/>
      <c r="H1255" s="57"/>
    </row>
    <row r="1256" spans="2:11" s="10" customFormat="1" ht="20.25" x14ac:dyDescent="0.25">
      <c r="C1256" s="93"/>
      <c r="D1256" s="94" t="s">
        <v>120</v>
      </c>
      <c r="E1256" s="94"/>
      <c r="F1256" s="94"/>
      <c r="G1256" s="94"/>
      <c r="H1256" s="57"/>
    </row>
    <row r="1257" spans="2:11" ht="28.5" customHeight="1" x14ac:dyDescent="0.25">
      <c r="C1257" s="47" t="s">
        <v>12</v>
      </c>
      <c r="D1257" s="48">
        <v>1.7</v>
      </c>
      <c r="E1257" s="49"/>
      <c r="F1257" s="10"/>
    </row>
    <row r="1258" spans="2:11" ht="28.5" customHeight="1" x14ac:dyDescent="0.25">
      <c r="C1258" s="1" t="s">
        <v>9</v>
      </c>
      <c r="D1258" s="43">
        <v>240</v>
      </c>
      <c r="E1258" s="95" t="s">
        <v>16</v>
      </c>
      <c r="F1258" s="96"/>
      <c r="G1258" s="99">
        <f>D1259/D1258</f>
        <v>26.160125000000001</v>
      </c>
    </row>
    <row r="1259" spans="2:11" ht="28.5" customHeight="1" x14ac:dyDescent="0.25">
      <c r="C1259" s="1" t="s">
        <v>10</v>
      </c>
      <c r="D1259" s="43">
        <v>6278.43</v>
      </c>
      <c r="E1259" s="97"/>
      <c r="F1259" s="98"/>
      <c r="G1259" s="100"/>
    </row>
    <row r="1260" spans="2:11" x14ac:dyDescent="0.25">
      <c r="C1260" s="53"/>
      <c r="D1260" s="54"/>
      <c r="E1260" s="55"/>
    </row>
    <row r="1261" spans="2:11" x14ac:dyDescent="0.3">
      <c r="C1261" s="52" t="s">
        <v>7</v>
      </c>
      <c r="D1261" s="50" t="s">
        <v>88</v>
      </c>
      <c r="E1261" s="58"/>
    </row>
    <row r="1262" spans="2:11" x14ac:dyDescent="0.3">
      <c r="C1262" s="52" t="s">
        <v>11</v>
      </c>
      <c r="D1262" s="50">
        <v>65</v>
      </c>
      <c r="E1262" s="58"/>
    </row>
    <row r="1263" spans="2:11" x14ac:dyDescent="0.3">
      <c r="C1263" s="52" t="s">
        <v>13</v>
      </c>
      <c r="D1263" s="51" t="s">
        <v>34</v>
      </c>
      <c r="E1263" s="58"/>
    </row>
    <row r="1264" spans="2:11" ht="24" thickBot="1" x14ac:dyDescent="0.3">
      <c r="C1264" s="59"/>
      <c r="D1264" s="59"/>
    </row>
    <row r="1265" spans="2:11" ht="48" thickBot="1" x14ac:dyDescent="0.3">
      <c r="B1265" s="101" t="s">
        <v>17</v>
      </c>
      <c r="C1265" s="102"/>
      <c r="D1265" s="23" t="s">
        <v>20</v>
      </c>
      <c r="E1265" s="103" t="s">
        <v>22</v>
      </c>
      <c r="F1265" s="104"/>
      <c r="G1265" s="2" t="s">
        <v>21</v>
      </c>
    </row>
    <row r="1266" spans="2:11" s="60" customFormat="1" ht="24" thickBot="1" x14ac:dyDescent="0.3">
      <c r="B1266" s="105" t="s">
        <v>36</v>
      </c>
      <c r="C1266" s="106"/>
      <c r="D1266" s="32">
        <v>147.63</v>
      </c>
      <c r="E1266" s="33">
        <v>1.7</v>
      </c>
      <c r="F1266" s="18" t="s">
        <v>25</v>
      </c>
      <c r="G1266" s="26">
        <f t="shared" ref="G1266:G1273" si="31">D1266*E1266</f>
        <v>250.97099999999998</v>
      </c>
      <c r="H1266" s="107"/>
    </row>
    <row r="1267" spans="2:11" s="61" customFormat="1" ht="46.5" customHeight="1" x14ac:dyDescent="0.25">
      <c r="B1267" s="108" t="s">
        <v>18</v>
      </c>
      <c r="C1267" s="109"/>
      <c r="D1267" s="34">
        <v>70.41</v>
      </c>
      <c r="E1267" s="67">
        <v>0.5</v>
      </c>
      <c r="F1267" s="19" t="s">
        <v>26</v>
      </c>
      <c r="G1267" s="27">
        <f t="shared" si="31"/>
        <v>35.204999999999998</v>
      </c>
      <c r="H1267" s="107"/>
    </row>
    <row r="1268" spans="2:11" s="61" customFormat="1" ht="24" thickBot="1" x14ac:dyDescent="0.3">
      <c r="B1268" s="110" t="s">
        <v>19</v>
      </c>
      <c r="C1268" s="111"/>
      <c r="D1268" s="36">
        <v>222.31</v>
      </c>
      <c r="E1268" s="68">
        <v>0.5</v>
      </c>
      <c r="F1268" s="20" t="s">
        <v>26</v>
      </c>
      <c r="G1268" s="28">
        <f t="shared" si="31"/>
        <v>111.155</v>
      </c>
      <c r="H1268" s="107"/>
    </row>
    <row r="1269" spans="2:11" s="61" customFormat="1" ht="24" thickBot="1" x14ac:dyDescent="0.3">
      <c r="B1269" s="112" t="s">
        <v>28</v>
      </c>
      <c r="C1269" s="113"/>
      <c r="D1269" s="37"/>
      <c r="E1269" s="38"/>
      <c r="F1269" s="24" t="s">
        <v>25</v>
      </c>
      <c r="G1269" s="29">
        <f t="shared" si="31"/>
        <v>0</v>
      </c>
      <c r="H1269" s="107"/>
    </row>
    <row r="1270" spans="2:11" s="61" customFormat="1" ht="48" customHeight="1" x14ac:dyDescent="0.25">
      <c r="B1270" s="108" t="s">
        <v>33</v>
      </c>
      <c r="C1270" s="109"/>
      <c r="D1270" s="34">
        <v>665.33</v>
      </c>
      <c r="E1270" s="35">
        <v>1.7</v>
      </c>
      <c r="F1270" s="19" t="s">
        <v>25</v>
      </c>
      <c r="G1270" s="27">
        <f t="shared" si="31"/>
        <v>1131.0610000000001</v>
      </c>
      <c r="H1270" s="107"/>
    </row>
    <row r="1271" spans="2:11" s="61" customFormat="1" x14ac:dyDescent="0.25">
      <c r="B1271" s="114" t="s">
        <v>27</v>
      </c>
      <c r="C1271" s="115"/>
      <c r="D1271" s="39"/>
      <c r="E1271" s="40"/>
      <c r="F1271" s="21" t="s">
        <v>25</v>
      </c>
      <c r="G1271" s="30">
        <f t="shared" si="31"/>
        <v>0</v>
      </c>
      <c r="H1271" s="107"/>
    </row>
    <row r="1272" spans="2:11" s="61" customFormat="1" x14ac:dyDescent="0.25">
      <c r="B1272" s="114" t="s">
        <v>29</v>
      </c>
      <c r="C1272" s="115"/>
      <c r="D1272" s="41">
        <v>2425.1</v>
      </c>
      <c r="E1272" s="42">
        <v>1.7</v>
      </c>
      <c r="F1272" s="21" t="s">
        <v>25</v>
      </c>
      <c r="G1272" s="30">
        <f t="shared" si="31"/>
        <v>4122.67</v>
      </c>
      <c r="H1272" s="107"/>
    </row>
    <row r="1273" spans="2:11" s="61" customFormat="1" x14ac:dyDescent="0.25">
      <c r="B1273" s="114" t="s">
        <v>30</v>
      </c>
      <c r="C1273" s="115"/>
      <c r="D1273" s="41">
        <v>1718.79</v>
      </c>
      <c r="E1273" s="42">
        <v>1.7</v>
      </c>
      <c r="F1273" s="21" t="s">
        <v>25</v>
      </c>
      <c r="G1273" s="30">
        <f t="shared" si="31"/>
        <v>2921.9429999999998</v>
      </c>
      <c r="H1273" s="107"/>
    </row>
    <row r="1274" spans="2:11" s="61" customFormat="1" x14ac:dyDescent="0.25">
      <c r="B1274" s="114" t="s">
        <v>32</v>
      </c>
      <c r="C1274" s="115"/>
      <c r="D1274" s="41">
        <v>473.91</v>
      </c>
      <c r="E1274" s="42">
        <v>1.7</v>
      </c>
      <c r="F1274" s="21" t="s">
        <v>25</v>
      </c>
      <c r="G1274" s="30">
        <f>D1274*E1274</f>
        <v>805.64700000000005</v>
      </c>
      <c r="H1274" s="107"/>
    </row>
    <row r="1275" spans="2:11" s="61" customFormat="1" ht="24" thickBot="1" x14ac:dyDescent="0.3">
      <c r="B1275" s="110" t="s">
        <v>31</v>
      </c>
      <c r="C1275" s="111"/>
      <c r="D1275" s="70">
        <v>320.5</v>
      </c>
      <c r="E1275" s="68">
        <v>6.8</v>
      </c>
      <c r="F1275" s="20" t="s">
        <v>25</v>
      </c>
      <c r="G1275" s="31">
        <f>D1275*E1275</f>
        <v>2179.4</v>
      </c>
      <c r="H1275" s="107"/>
    </row>
    <row r="1276" spans="2:11" ht="11.25" customHeight="1" x14ac:dyDescent="0.25">
      <c r="C1276" s="3"/>
      <c r="D1276" s="3"/>
      <c r="E1276" s="4"/>
      <c r="F1276" s="4"/>
      <c r="H1276" s="62"/>
      <c r="I1276" s="63"/>
      <c r="J1276" s="64"/>
      <c r="K1276" s="64"/>
    </row>
    <row r="1277" spans="2:11" ht="25.5" x14ac:dyDescent="0.25">
      <c r="C1277" s="14" t="s">
        <v>14</v>
      </c>
      <c r="D1277" s="6"/>
    </row>
    <row r="1278" spans="2:11" ht="18.75" x14ac:dyDescent="0.25">
      <c r="C1278" s="86" t="s">
        <v>6</v>
      </c>
      <c r="D1278" s="74" t="s">
        <v>0</v>
      </c>
      <c r="E1278" s="9">
        <f>ROUND((G1266+D1259)/D1259,2)</f>
        <v>1.04</v>
      </c>
      <c r="F1278" s="9"/>
      <c r="G1278" s="10"/>
      <c r="H1278" s="7"/>
    </row>
    <row r="1279" spans="2:11" x14ac:dyDescent="0.25">
      <c r="C1279" s="86"/>
      <c r="D1279" s="74" t="s">
        <v>1</v>
      </c>
      <c r="E1279" s="9">
        <f>ROUND((G1267+G1268+D1259)/D1259,2)</f>
        <v>1.02</v>
      </c>
      <c r="F1279" s="9"/>
      <c r="G1279" s="11"/>
      <c r="H1279" s="65"/>
    </row>
    <row r="1280" spans="2:11" x14ac:dyDescent="0.25">
      <c r="C1280" s="86"/>
      <c r="D1280" s="74" t="s">
        <v>2</v>
      </c>
      <c r="E1280" s="9">
        <f>ROUND((G1269+D1259)/D1259,2)</f>
        <v>1</v>
      </c>
      <c r="F1280" s="12"/>
      <c r="G1280" s="11"/>
    </row>
    <row r="1281" spans="2:11" x14ac:dyDescent="0.25">
      <c r="C1281" s="86"/>
      <c r="D1281" s="13" t="s">
        <v>3</v>
      </c>
      <c r="E1281" s="44">
        <f>ROUND((SUM(G1270:G1275)+D1259)/D1259,2)</f>
        <v>2.78</v>
      </c>
      <c r="F1281" s="10"/>
      <c r="G1281" s="11"/>
    </row>
    <row r="1282" spans="2:11" ht="25.5" x14ac:dyDescent="0.25">
      <c r="D1282" s="45" t="s">
        <v>4</v>
      </c>
      <c r="E1282" s="46">
        <f>SUM(E1278:E1281)-IF(D1263="сплошная",3,2)</f>
        <v>2.84</v>
      </c>
      <c r="F1282" s="25"/>
    </row>
    <row r="1283" spans="2:11" ht="14.25" customHeight="1" x14ac:dyDescent="0.25">
      <c r="E1283" s="15"/>
    </row>
    <row r="1284" spans="2:11" s="22" customFormat="1" ht="26.25" customHeight="1" x14ac:dyDescent="0.35">
      <c r="C1284" s="16" t="s">
        <v>23</v>
      </c>
      <c r="D1284" s="87">
        <f>E1282*D1259</f>
        <v>17830.7412</v>
      </c>
      <c r="E1284" s="87"/>
      <c r="F1284" s="7"/>
      <c r="G1284" s="5"/>
      <c r="H1284" s="5"/>
    </row>
    <row r="1285" spans="2:11" ht="18.75" x14ac:dyDescent="0.3">
      <c r="C1285" s="17" t="s">
        <v>8</v>
      </c>
      <c r="D1285" s="88">
        <f>D1284/D1258</f>
        <v>74.294754999999995</v>
      </c>
      <c r="E1285" s="88"/>
      <c r="G1285" s="7"/>
      <c r="H1285" s="66"/>
    </row>
    <row r="1296" spans="2:11" s="22" customFormat="1" ht="54.75" customHeight="1" x14ac:dyDescent="0.8">
      <c r="B1296" s="89" t="s">
        <v>121</v>
      </c>
      <c r="C1296" s="89"/>
      <c r="D1296" s="89"/>
      <c r="E1296" s="89"/>
      <c r="F1296" s="89"/>
      <c r="G1296" s="89"/>
      <c r="H1296" s="89"/>
      <c r="K1296" s="22" t="s">
        <v>34</v>
      </c>
    </row>
    <row r="1297" spans="2:11" ht="46.5" customHeight="1" x14ac:dyDescent="0.25">
      <c r="B1297" s="90" t="s">
        <v>41</v>
      </c>
      <c r="C1297" s="90"/>
      <c r="D1297" s="90"/>
      <c r="E1297" s="90"/>
      <c r="F1297" s="90"/>
      <c r="G1297" s="90"/>
      <c r="K1297" s="7" t="s">
        <v>35</v>
      </c>
    </row>
    <row r="1298" spans="2:11" x14ac:dyDescent="0.25">
      <c r="C1298" s="75"/>
      <c r="G1298" s="7"/>
    </row>
    <row r="1299" spans="2:11" ht="25.5" x14ac:dyDescent="0.25">
      <c r="C1299" s="14" t="s">
        <v>5</v>
      </c>
      <c r="D1299" s="6"/>
    </row>
    <row r="1300" spans="2:11" s="10" customFormat="1" ht="20.25" x14ac:dyDescent="0.25">
      <c r="C1300" s="91" t="s">
        <v>15</v>
      </c>
      <c r="D1300" s="94" t="s">
        <v>42</v>
      </c>
      <c r="E1300" s="94"/>
      <c r="F1300" s="94"/>
      <c r="G1300" s="94"/>
      <c r="H1300" s="57"/>
    </row>
    <row r="1301" spans="2:11" s="10" customFormat="1" ht="20.25" x14ac:dyDescent="0.25">
      <c r="C1301" s="92"/>
      <c r="D1301" s="94" t="s">
        <v>71</v>
      </c>
      <c r="E1301" s="94"/>
      <c r="F1301" s="94"/>
      <c r="G1301" s="94"/>
      <c r="H1301" s="57"/>
    </row>
    <row r="1302" spans="2:11" s="10" customFormat="1" ht="20.25" x14ac:dyDescent="0.25">
      <c r="C1302" s="93"/>
      <c r="D1302" s="94" t="s">
        <v>122</v>
      </c>
      <c r="E1302" s="94"/>
      <c r="F1302" s="94"/>
      <c r="G1302" s="94"/>
      <c r="H1302" s="57"/>
    </row>
    <row r="1303" spans="2:11" ht="28.5" customHeight="1" x14ac:dyDescent="0.25">
      <c r="C1303" s="47" t="s">
        <v>12</v>
      </c>
      <c r="D1303" s="48">
        <v>3.3</v>
      </c>
      <c r="E1303" s="49"/>
      <c r="F1303" s="10"/>
    </row>
    <row r="1304" spans="2:11" ht="28.5" customHeight="1" x14ac:dyDescent="0.25">
      <c r="C1304" s="1" t="s">
        <v>9</v>
      </c>
      <c r="D1304" s="43">
        <v>380</v>
      </c>
      <c r="E1304" s="95" t="s">
        <v>16</v>
      </c>
      <c r="F1304" s="96"/>
      <c r="G1304" s="99">
        <f>D1305/D1304</f>
        <v>83.782736842105265</v>
      </c>
    </row>
    <row r="1305" spans="2:11" ht="28.5" customHeight="1" x14ac:dyDescent="0.25">
      <c r="C1305" s="1" t="s">
        <v>10</v>
      </c>
      <c r="D1305" s="43">
        <v>31837.439999999999</v>
      </c>
      <c r="E1305" s="97"/>
      <c r="F1305" s="98"/>
      <c r="G1305" s="100"/>
    </row>
    <row r="1306" spans="2:11" x14ac:dyDescent="0.25">
      <c r="C1306" s="53"/>
      <c r="D1306" s="54"/>
      <c r="E1306" s="55"/>
    </row>
    <row r="1307" spans="2:11" x14ac:dyDescent="0.3">
      <c r="C1307" s="52" t="s">
        <v>7</v>
      </c>
      <c r="D1307" s="50" t="s">
        <v>123</v>
      </c>
      <c r="E1307" s="58"/>
    </row>
    <row r="1308" spans="2:11" x14ac:dyDescent="0.3">
      <c r="C1308" s="52" t="s">
        <v>11</v>
      </c>
      <c r="D1308" s="50">
        <v>65</v>
      </c>
      <c r="E1308" s="58"/>
    </row>
    <row r="1309" spans="2:11" x14ac:dyDescent="0.3">
      <c r="C1309" s="52" t="s">
        <v>13</v>
      </c>
      <c r="D1309" s="51" t="s">
        <v>34</v>
      </c>
      <c r="E1309" s="58"/>
    </row>
    <row r="1310" spans="2:11" ht="24" thickBot="1" x14ac:dyDescent="0.3">
      <c r="C1310" s="59"/>
      <c r="D1310" s="59"/>
    </row>
    <row r="1311" spans="2:11" ht="48" thickBot="1" x14ac:dyDescent="0.3">
      <c r="B1311" s="101" t="s">
        <v>17</v>
      </c>
      <c r="C1311" s="102"/>
      <c r="D1311" s="23" t="s">
        <v>20</v>
      </c>
      <c r="E1311" s="103" t="s">
        <v>22</v>
      </c>
      <c r="F1311" s="104"/>
      <c r="G1311" s="2" t="s">
        <v>21</v>
      </c>
    </row>
    <row r="1312" spans="2:11" s="60" customFormat="1" ht="24" thickBot="1" x14ac:dyDescent="0.3">
      <c r="B1312" s="105" t="s">
        <v>36</v>
      </c>
      <c r="C1312" s="106"/>
      <c r="D1312" s="32">
        <v>147.63</v>
      </c>
      <c r="E1312" s="33">
        <v>3.3</v>
      </c>
      <c r="F1312" s="18" t="s">
        <v>25</v>
      </c>
      <c r="G1312" s="26">
        <f t="shared" ref="G1312:G1319" si="32">D1312*E1312</f>
        <v>487.17899999999997</v>
      </c>
      <c r="H1312" s="107"/>
    </row>
    <row r="1313" spans="2:11" s="61" customFormat="1" ht="46.5" customHeight="1" x14ac:dyDescent="0.25">
      <c r="B1313" s="108" t="s">
        <v>18</v>
      </c>
      <c r="C1313" s="109"/>
      <c r="D1313" s="34">
        <v>70.41</v>
      </c>
      <c r="E1313" s="67">
        <v>0.9</v>
      </c>
      <c r="F1313" s="19" t="s">
        <v>26</v>
      </c>
      <c r="G1313" s="27">
        <f t="shared" si="32"/>
        <v>63.369</v>
      </c>
      <c r="H1313" s="107"/>
    </row>
    <row r="1314" spans="2:11" s="61" customFormat="1" ht="24" thickBot="1" x14ac:dyDescent="0.3">
      <c r="B1314" s="110" t="s">
        <v>19</v>
      </c>
      <c r="C1314" s="111"/>
      <c r="D1314" s="36">
        <v>222.31</v>
      </c>
      <c r="E1314" s="68">
        <v>0.9</v>
      </c>
      <c r="F1314" s="20" t="s">
        <v>26</v>
      </c>
      <c r="G1314" s="28">
        <f t="shared" si="32"/>
        <v>200.07900000000001</v>
      </c>
      <c r="H1314" s="107"/>
    </row>
    <row r="1315" spans="2:11" s="61" customFormat="1" ht="24" thickBot="1" x14ac:dyDescent="0.3">
      <c r="B1315" s="112" t="s">
        <v>28</v>
      </c>
      <c r="C1315" s="113"/>
      <c r="D1315" s="37"/>
      <c r="E1315" s="38"/>
      <c r="F1315" s="24" t="s">
        <v>25</v>
      </c>
      <c r="G1315" s="29">
        <f t="shared" si="32"/>
        <v>0</v>
      </c>
      <c r="H1315" s="107"/>
    </row>
    <row r="1316" spans="2:11" s="61" customFormat="1" ht="48" customHeight="1" x14ac:dyDescent="0.25">
      <c r="B1316" s="108" t="s">
        <v>33</v>
      </c>
      <c r="C1316" s="109"/>
      <c r="D1316" s="34">
        <v>665.33</v>
      </c>
      <c r="E1316" s="35">
        <v>3.3</v>
      </c>
      <c r="F1316" s="19" t="s">
        <v>25</v>
      </c>
      <c r="G1316" s="27">
        <f t="shared" si="32"/>
        <v>2195.5889999999999</v>
      </c>
      <c r="H1316" s="107"/>
    </row>
    <row r="1317" spans="2:11" s="61" customFormat="1" x14ac:dyDescent="0.25">
      <c r="B1317" s="114" t="s">
        <v>27</v>
      </c>
      <c r="C1317" s="115"/>
      <c r="D1317" s="39"/>
      <c r="E1317" s="40"/>
      <c r="F1317" s="21" t="s">
        <v>25</v>
      </c>
      <c r="G1317" s="30">
        <f t="shared" si="32"/>
        <v>0</v>
      </c>
      <c r="H1317" s="107"/>
    </row>
    <row r="1318" spans="2:11" s="61" customFormat="1" x14ac:dyDescent="0.25">
      <c r="B1318" s="114" t="s">
        <v>29</v>
      </c>
      <c r="C1318" s="115"/>
      <c r="D1318" s="41">
        <v>2425.1</v>
      </c>
      <c r="E1318" s="42">
        <v>3.3</v>
      </c>
      <c r="F1318" s="21" t="s">
        <v>25</v>
      </c>
      <c r="G1318" s="30">
        <f t="shared" si="32"/>
        <v>8002.829999999999</v>
      </c>
      <c r="H1318" s="107"/>
    </row>
    <row r="1319" spans="2:11" s="61" customFormat="1" x14ac:dyDescent="0.25">
      <c r="B1319" s="114" t="s">
        <v>30</v>
      </c>
      <c r="C1319" s="115"/>
      <c r="D1319" s="41">
        <v>1718.79</v>
      </c>
      <c r="E1319" s="42">
        <v>3.3</v>
      </c>
      <c r="F1319" s="21" t="s">
        <v>25</v>
      </c>
      <c r="G1319" s="30">
        <f t="shared" si="32"/>
        <v>5672.0069999999996</v>
      </c>
      <c r="H1319" s="107"/>
    </row>
    <row r="1320" spans="2:11" s="61" customFormat="1" x14ac:dyDescent="0.25">
      <c r="B1320" s="114" t="s">
        <v>32</v>
      </c>
      <c r="C1320" s="115"/>
      <c r="D1320" s="41">
        <v>473.91</v>
      </c>
      <c r="E1320" s="42">
        <v>3.3</v>
      </c>
      <c r="F1320" s="21" t="s">
        <v>25</v>
      </c>
      <c r="G1320" s="30">
        <f>D1320*E1320</f>
        <v>1563.903</v>
      </c>
      <c r="H1320" s="107"/>
    </row>
    <row r="1321" spans="2:11" s="61" customFormat="1" ht="24" thickBot="1" x14ac:dyDescent="0.3">
      <c r="B1321" s="110" t="s">
        <v>31</v>
      </c>
      <c r="C1321" s="111"/>
      <c r="D1321" s="70">
        <v>320.5</v>
      </c>
      <c r="E1321" s="68">
        <v>13.2</v>
      </c>
      <c r="F1321" s="20" t="s">
        <v>25</v>
      </c>
      <c r="G1321" s="31">
        <f>D1321*E1321</f>
        <v>4230.5999999999995</v>
      </c>
      <c r="H1321" s="107"/>
    </row>
    <row r="1322" spans="2:11" ht="11.25" customHeight="1" x14ac:dyDescent="0.25">
      <c r="C1322" s="3"/>
      <c r="D1322" s="3"/>
      <c r="E1322" s="4"/>
      <c r="F1322" s="4"/>
      <c r="H1322" s="62"/>
      <c r="I1322" s="63"/>
      <c r="J1322" s="64"/>
      <c r="K1322" s="64"/>
    </row>
    <row r="1323" spans="2:11" ht="25.5" x14ac:dyDescent="0.25">
      <c r="C1323" s="14" t="s">
        <v>14</v>
      </c>
      <c r="D1323" s="6"/>
    </row>
    <row r="1324" spans="2:11" ht="18.75" x14ac:dyDescent="0.25">
      <c r="C1324" s="86" t="s">
        <v>6</v>
      </c>
      <c r="D1324" s="74" t="s">
        <v>0</v>
      </c>
      <c r="E1324" s="9">
        <f>ROUND((G1312+D1305)/D1305,2)</f>
        <v>1.02</v>
      </c>
      <c r="F1324" s="9"/>
      <c r="G1324" s="10"/>
      <c r="H1324" s="7"/>
    </row>
    <row r="1325" spans="2:11" x14ac:dyDescent="0.25">
      <c r="C1325" s="86"/>
      <c r="D1325" s="74" t="s">
        <v>1</v>
      </c>
      <c r="E1325" s="9">
        <f>ROUND((G1313+G1314+D1305)/D1305,2)</f>
        <v>1.01</v>
      </c>
      <c r="F1325" s="9"/>
      <c r="G1325" s="11"/>
      <c r="H1325" s="65"/>
    </row>
    <row r="1326" spans="2:11" x14ac:dyDescent="0.25">
      <c r="C1326" s="86"/>
      <c r="D1326" s="74" t="s">
        <v>2</v>
      </c>
      <c r="E1326" s="9">
        <f>ROUND((G1315+D1305)/D1305,2)</f>
        <v>1</v>
      </c>
      <c r="F1326" s="12"/>
      <c r="G1326" s="11"/>
    </row>
    <row r="1327" spans="2:11" x14ac:dyDescent="0.25">
      <c r="C1327" s="86"/>
      <c r="D1327" s="13" t="s">
        <v>3</v>
      </c>
      <c r="E1327" s="44">
        <f>ROUND((SUM(G1316:G1321)+D1305)/D1305,2)</f>
        <v>1.68</v>
      </c>
      <c r="F1327" s="10"/>
      <c r="G1327" s="11"/>
    </row>
    <row r="1328" spans="2:11" ht="25.5" x14ac:dyDescent="0.25">
      <c r="D1328" s="45" t="s">
        <v>4</v>
      </c>
      <c r="E1328" s="46">
        <f>SUM(E1324:E1327)-IF(D1309="сплошная",3,2)</f>
        <v>1.71</v>
      </c>
      <c r="F1328" s="25"/>
    </row>
    <row r="1329" spans="2:11" ht="14.25" customHeight="1" x14ac:dyDescent="0.25">
      <c r="E1329" s="15"/>
    </row>
    <row r="1330" spans="2:11" s="22" customFormat="1" ht="26.25" customHeight="1" x14ac:dyDescent="0.35">
      <c r="C1330" s="16" t="s">
        <v>23</v>
      </c>
      <c r="D1330" s="87">
        <f>E1328*D1305</f>
        <v>54442.022399999994</v>
      </c>
      <c r="E1330" s="87"/>
      <c r="F1330" s="7"/>
      <c r="G1330" s="5"/>
      <c r="H1330" s="5"/>
    </row>
    <row r="1331" spans="2:11" ht="18.75" x14ac:dyDescent="0.3">
      <c r="C1331" s="17" t="s">
        <v>8</v>
      </c>
      <c r="D1331" s="88">
        <f>D1330/D1304</f>
        <v>143.26847999999998</v>
      </c>
      <c r="E1331" s="88"/>
      <c r="G1331" s="7"/>
      <c r="H1331" s="66"/>
    </row>
    <row r="1342" spans="2:11" s="22" customFormat="1" ht="54.75" customHeight="1" x14ac:dyDescent="0.8">
      <c r="B1342" s="89" t="s">
        <v>124</v>
      </c>
      <c r="C1342" s="89"/>
      <c r="D1342" s="89"/>
      <c r="E1342" s="89"/>
      <c r="F1342" s="89"/>
      <c r="G1342" s="89"/>
      <c r="H1342" s="89"/>
      <c r="K1342" s="22" t="s">
        <v>34</v>
      </c>
    </row>
    <row r="1343" spans="2:11" ht="46.5" customHeight="1" x14ac:dyDescent="0.25">
      <c r="B1343" s="90" t="s">
        <v>41</v>
      </c>
      <c r="C1343" s="90"/>
      <c r="D1343" s="90"/>
      <c r="E1343" s="90"/>
      <c r="F1343" s="90"/>
      <c r="G1343" s="90"/>
      <c r="K1343" s="7" t="s">
        <v>35</v>
      </c>
    </row>
    <row r="1344" spans="2:11" x14ac:dyDescent="0.25">
      <c r="C1344" s="75"/>
      <c r="G1344" s="7"/>
    </row>
    <row r="1345" spans="2:8" ht="25.5" x14ac:dyDescent="0.25">
      <c r="C1345" s="14" t="s">
        <v>5</v>
      </c>
      <c r="D1345" s="6"/>
    </row>
    <row r="1346" spans="2:8" s="10" customFormat="1" ht="20.25" x14ac:dyDescent="0.25">
      <c r="C1346" s="91" t="s">
        <v>15</v>
      </c>
      <c r="D1346" s="94" t="s">
        <v>42</v>
      </c>
      <c r="E1346" s="94"/>
      <c r="F1346" s="94"/>
      <c r="G1346" s="94"/>
      <c r="H1346" s="57"/>
    </row>
    <row r="1347" spans="2:8" s="10" customFormat="1" ht="20.25" x14ac:dyDescent="0.25">
      <c r="C1347" s="92"/>
      <c r="D1347" s="94" t="s">
        <v>71</v>
      </c>
      <c r="E1347" s="94"/>
      <c r="F1347" s="94"/>
      <c r="G1347" s="94"/>
      <c r="H1347" s="57"/>
    </row>
    <row r="1348" spans="2:8" s="10" customFormat="1" ht="20.25" x14ac:dyDescent="0.25">
      <c r="C1348" s="93"/>
      <c r="D1348" s="94" t="s">
        <v>125</v>
      </c>
      <c r="E1348" s="94"/>
      <c r="F1348" s="94"/>
      <c r="G1348" s="94"/>
      <c r="H1348" s="57"/>
    </row>
    <row r="1349" spans="2:8" ht="28.5" customHeight="1" x14ac:dyDescent="0.25">
      <c r="C1349" s="47" t="s">
        <v>12</v>
      </c>
      <c r="D1349" s="48">
        <v>4.5999999999999996</v>
      </c>
      <c r="E1349" s="49"/>
      <c r="F1349" s="10"/>
    </row>
    <row r="1350" spans="2:8" ht="28.5" customHeight="1" x14ac:dyDescent="0.25">
      <c r="C1350" s="1" t="s">
        <v>9</v>
      </c>
      <c r="D1350" s="43">
        <v>550</v>
      </c>
      <c r="E1350" s="95" t="s">
        <v>16</v>
      </c>
      <c r="F1350" s="96"/>
      <c r="G1350" s="99">
        <f>D1351/D1350</f>
        <v>58.542145454545455</v>
      </c>
    </row>
    <row r="1351" spans="2:8" ht="28.5" customHeight="1" x14ac:dyDescent="0.25">
      <c r="C1351" s="1" t="s">
        <v>10</v>
      </c>
      <c r="D1351" s="43">
        <v>32198.18</v>
      </c>
      <c r="E1351" s="97"/>
      <c r="F1351" s="98"/>
      <c r="G1351" s="100"/>
    </row>
    <row r="1352" spans="2:8" x14ac:dyDescent="0.25">
      <c r="C1352" s="53"/>
      <c r="D1352" s="54"/>
      <c r="E1352" s="55"/>
    </row>
    <row r="1353" spans="2:8" x14ac:dyDescent="0.3">
      <c r="C1353" s="52" t="s">
        <v>7</v>
      </c>
      <c r="D1353" s="50" t="s">
        <v>47</v>
      </c>
      <c r="E1353" s="58"/>
    </row>
    <row r="1354" spans="2:8" x14ac:dyDescent="0.3">
      <c r="C1354" s="52" t="s">
        <v>11</v>
      </c>
      <c r="D1354" s="50">
        <v>90</v>
      </c>
      <c r="E1354" s="58"/>
    </row>
    <row r="1355" spans="2:8" x14ac:dyDescent="0.3">
      <c r="C1355" s="52" t="s">
        <v>13</v>
      </c>
      <c r="D1355" s="51" t="s">
        <v>34</v>
      </c>
      <c r="E1355" s="58"/>
    </row>
    <row r="1356" spans="2:8" ht="24" thickBot="1" x14ac:dyDescent="0.3">
      <c r="C1356" s="59"/>
      <c r="D1356" s="59"/>
    </row>
    <row r="1357" spans="2:8" ht="48" thickBot="1" x14ac:dyDescent="0.3">
      <c r="B1357" s="101" t="s">
        <v>17</v>
      </c>
      <c r="C1357" s="102"/>
      <c r="D1357" s="23" t="s">
        <v>20</v>
      </c>
      <c r="E1357" s="103" t="s">
        <v>22</v>
      </c>
      <c r="F1357" s="104"/>
      <c r="G1357" s="2" t="s">
        <v>21</v>
      </c>
    </row>
    <row r="1358" spans="2:8" s="60" customFormat="1" ht="24" thickBot="1" x14ac:dyDescent="0.3">
      <c r="B1358" s="105" t="s">
        <v>36</v>
      </c>
      <c r="C1358" s="106"/>
      <c r="D1358" s="32">
        <v>147.63</v>
      </c>
      <c r="E1358" s="33">
        <v>4.5999999999999996</v>
      </c>
      <c r="F1358" s="18" t="s">
        <v>25</v>
      </c>
      <c r="G1358" s="26">
        <f t="shared" ref="G1358:G1365" si="33">D1358*E1358</f>
        <v>679.09799999999996</v>
      </c>
      <c r="H1358" s="107"/>
    </row>
    <row r="1359" spans="2:8" s="61" customFormat="1" ht="46.5" customHeight="1" x14ac:dyDescent="0.25">
      <c r="B1359" s="108" t="s">
        <v>18</v>
      </c>
      <c r="C1359" s="109"/>
      <c r="D1359" s="34">
        <v>70.41</v>
      </c>
      <c r="E1359" s="67">
        <v>1.5</v>
      </c>
      <c r="F1359" s="19" t="s">
        <v>26</v>
      </c>
      <c r="G1359" s="27">
        <f t="shared" si="33"/>
        <v>105.61499999999999</v>
      </c>
      <c r="H1359" s="107"/>
    </row>
    <row r="1360" spans="2:8" s="61" customFormat="1" ht="24" thickBot="1" x14ac:dyDescent="0.3">
      <c r="B1360" s="110" t="s">
        <v>19</v>
      </c>
      <c r="C1360" s="111"/>
      <c r="D1360" s="36">
        <v>222.31</v>
      </c>
      <c r="E1360" s="68">
        <v>1.5</v>
      </c>
      <c r="F1360" s="20" t="s">
        <v>26</v>
      </c>
      <c r="G1360" s="28">
        <f t="shared" si="33"/>
        <v>333.46500000000003</v>
      </c>
      <c r="H1360" s="107"/>
    </row>
    <row r="1361" spans="2:11" s="61" customFormat="1" ht="24" thickBot="1" x14ac:dyDescent="0.3">
      <c r="B1361" s="112" t="s">
        <v>28</v>
      </c>
      <c r="C1361" s="113"/>
      <c r="D1361" s="37"/>
      <c r="E1361" s="38"/>
      <c r="F1361" s="24" t="s">
        <v>25</v>
      </c>
      <c r="G1361" s="29">
        <f t="shared" si="33"/>
        <v>0</v>
      </c>
      <c r="H1361" s="107"/>
    </row>
    <row r="1362" spans="2:11" s="61" customFormat="1" ht="48" customHeight="1" x14ac:dyDescent="0.25">
      <c r="B1362" s="108" t="s">
        <v>33</v>
      </c>
      <c r="C1362" s="109"/>
      <c r="D1362" s="34">
        <v>665.33</v>
      </c>
      <c r="E1362" s="35">
        <v>4.5999999999999996</v>
      </c>
      <c r="F1362" s="19" t="s">
        <v>25</v>
      </c>
      <c r="G1362" s="27">
        <f t="shared" si="33"/>
        <v>3060.518</v>
      </c>
      <c r="H1362" s="107"/>
    </row>
    <row r="1363" spans="2:11" s="61" customFormat="1" x14ac:dyDescent="0.25">
      <c r="B1363" s="114" t="s">
        <v>27</v>
      </c>
      <c r="C1363" s="115"/>
      <c r="D1363" s="39"/>
      <c r="E1363" s="40"/>
      <c r="F1363" s="21" t="s">
        <v>25</v>
      </c>
      <c r="G1363" s="30">
        <f t="shared" si="33"/>
        <v>0</v>
      </c>
      <c r="H1363" s="107"/>
    </row>
    <row r="1364" spans="2:11" s="61" customFormat="1" x14ac:dyDescent="0.25">
      <c r="B1364" s="114" t="s">
        <v>29</v>
      </c>
      <c r="C1364" s="115"/>
      <c r="D1364" s="41">
        <v>2425.1</v>
      </c>
      <c r="E1364" s="42">
        <v>4.5999999999999996</v>
      </c>
      <c r="F1364" s="21" t="s">
        <v>25</v>
      </c>
      <c r="G1364" s="30">
        <f t="shared" si="33"/>
        <v>11155.46</v>
      </c>
      <c r="H1364" s="107"/>
    </row>
    <row r="1365" spans="2:11" s="61" customFormat="1" x14ac:dyDescent="0.25">
      <c r="B1365" s="114" t="s">
        <v>30</v>
      </c>
      <c r="C1365" s="115"/>
      <c r="D1365" s="41">
        <v>1718.79</v>
      </c>
      <c r="E1365" s="42">
        <v>4.5999999999999996</v>
      </c>
      <c r="F1365" s="21" t="s">
        <v>25</v>
      </c>
      <c r="G1365" s="30">
        <f t="shared" si="33"/>
        <v>7906.4339999999993</v>
      </c>
      <c r="H1365" s="107"/>
    </row>
    <row r="1366" spans="2:11" s="61" customFormat="1" x14ac:dyDescent="0.25">
      <c r="B1366" s="114" t="s">
        <v>32</v>
      </c>
      <c r="C1366" s="115"/>
      <c r="D1366" s="41">
        <v>473.91</v>
      </c>
      <c r="E1366" s="42">
        <v>4.5999999999999996</v>
      </c>
      <c r="F1366" s="21" t="s">
        <v>25</v>
      </c>
      <c r="G1366" s="30">
        <f>D1366*E1366</f>
        <v>2179.9859999999999</v>
      </c>
      <c r="H1366" s="107"/>
    </row>
    <row r="1367" spans="2:11" s="61" customFormat="1" ht="24" thickBot="1" x14ac:dyDescent="0.3">
      <c r="B1367" s="110" t="s">
        <v>31</v>
      </c>
      <c r="C1367" s="111"/>
      <c r="D1367" s="70">
        <v>320.5</v>
      </c>
      <c r="E1367" s="68">
        <v>18.399999999999999</v>
      </c>
      <c r="F1367" s="20" t="s">
        <v>25</v>
      </c>
      <c r="G1367" s="31">
        <f>D1367*E1367</f>
        <v>5897.2</v>
      </c>
      <c r="H1367" s="107"/>
    </row>
    <row r="1368" spans="2:11" ht="11.25" customHeight="1" x14ac:dyDescent="0.25">
      <c r="C1368" s="3"/>
      <c r="D1368" s="3"/>
      <c r="E1368" s="4"/>
      <c r="F1368" s="4"/>
      <c r="H1368" s="62"/>
      <c r="I1368" s="63"/>
      <c r="J1368" s="64"/>
      <c r="K1368" s="64"/>
    </row>
    <row r="1369" spans="2:11" ht="25.5" x14ac:dyDescent="0.25">
      <c r="C1369" s="14" t="s">
        <v>14</v>
      </c>
      <c r="D1369" s="6"/>
    </row>
    <row r="1370" spans="2:11" ht="18.75" x14ac:dyDescent="0.25">
      <c r="C1370" s="86" t="s">
        <v>6</v>
      </c>
      <c r="D1370" s="74" t="s">
        <v>0</v>
      </c>
      <c r="E1370" s="9">
        <f>ROUND((G1358+D1351)/D1351,2)</f>
        <v>1.02</v>
      </c>
      <c r="F1370" s="9"/>
      <c r="G1370" s="10"/>
      <c r="H1370" s="7"/>
    </row>
    <row r="1371" spans="2:11" x14ac:dyDescent="0.25">
      <c r="C1371" s="86"/>
      <c r="D1371" s="74" t="s">
        <v>1</v>
      </c>
      <c r="E1371" s="9">
        <f>ROUND((G1359+G1360+D1351)/D1351,2)</f>
        <v>1.01</v>
      </c>
      <c r="F1371" s="9"/>
      <c r="G1371" s="11"/>
      <c r="H1371" s="65"/>
    </row>
    <row r="1372" spans="2:11" x14ac:dyDescent="0.25">
      <c r="C1372" s="86"/>
      <c r="D1372" s="74" t="s">
        <v>2</v>
      </c>
      <c r="E1372" s="9">
        <f>ROUND((G1361+D1351)/D1351,2)</f>
        <v>1</v>
      </c>
      <c r="F1372" s="12"/>
      <c r="G1372" s="11"/>
    </row>
    <row r="1373" spans="2:11" x14ac:dyDescent="0.25">
      <c r="C1373" s="86"/>
      <c r="D1373" s="13" t="s">
        <v>3</v>
      </c>
      <c r="E1373" s="44">
        <f>ROUND((SUM(G1362:G1367)+D1351)/D1351,2)</f>
        <v>1.94</v>
      </c>
      <c r="F1373" s="10"/>
      <c r="G1373" s="11"/>
    </row>
    <row r="1374" spans="2:11" ht="25.5" x14ac:dyDescent="0.25">
      <c r="D1374" s="45" t="s">
        <v>4</v>
      </c>
      <c r="E1374" s="46">
        <f>SUM(E1370:E1373)-IF(D1355="сплошная",3,2)</f>
        <v>1.9700000000000006</v>
      </c>
      <c r="F1374" s="25"/>
    </row>
    <row r="1375" spans="2:11" ht="14.25" customHeight="1" x14ac:dyDescent="0.25">
      <c r="E1375" s="15"/>
    </row>
    <row r="1376" spans="2:11" s="22" customFormat="1" ht="26.25" customHeight="1" x14ac:dyDescent="0.35">
      <c r="C1376" s="16" t="s">
        <v>23</v>
      </c>
      <c r="D1376" s="87">
        <f>E1374*D1351</f>
        <v>63430.414600000018</v>
      </c>
      <c r="E1376" s="87"/>
      <c r="F1376" s="7"/>
      <c r="G1376" s="5"/>
      <c r="H1376" s="5"/>
    </row>
    <row r="1377" spans="2:11" ht="18.75" x14ac:dyDescent="0.3">
      <c r="C1377" s="17" t="s">
        <v>8</v>
      </c>
      <c r="D1377" s="88">
        <f>D1376/D1350</f>
        <v>115.32802654545458</v>
      </c>
      <c r="E1377" s="88"/>
      <c r="G1377" s="7"/>
      <c r="H1377" s="66"/>
    </row>
    <row r="1388" spans="2:11" s="22" customFormat="1" ht="54.75" customHeight="1" x14ac:dyDescent="0.8">
      <c r="B1388" s="89" t="s">
        <v>126</v>
      </c>
      <c r="C1388" s="89"/>
      <c r="D1388" s="89"/>
      <c r="E1388" s="89"/>
      <c r="F1388" s="89"/>
      <c r="G1388" s="89"/>
      <c r="H1388" s="89"/>
      <c r="K1388" s="22" t="s">
        <v>34</v>
      </c>
    </row>
    <row r="1389" spans="2:11" ht="46.5" customHeight="1" x14ac:dyDescent="0.25">
      <c r="B1389" s="90" t="s">
        <v>41</v>
      </c>
      <c r="C1389" s="90"/>
      <c r="D1389" s="90"/>
      <c r="E1389" s="90"/>
      <c r="F1389" s="90"/>
      <c r="G1389" s="90"/>
      <c r="K1389" s="7" t="s">
        <v>35</v>
      </c>
    </row>
    <row r="1390" spans="2:11" x14ac:dyDescent="0.25">
      <c r="C1390" s="75"/>
      <c r="G1390" s="7"/>
    </row>
    <row r="1391" spans="2:11" ht="25.5" x14ac:dyDescent="0.25">
      <c r="C1391" s="14" t="s">
        <v>5</v>
      </c>
      <c r="D1391" s="6"/>
    </row>
    <row r="1392" spans="2:11" s="10" customFormat="1" ht="20.25" x14ac:dyDescent="0.25">
      <c r="C1392" s="91" t="s">
        <v>15</v>
      </c>
      <c r="D1392" s="94" t="s">
        <v>42</v>
      </c>
      <c r="E1392" s="94"/>
      <c r="F1392" s="94"/>
      <c r="G1392" s="94"/>
      <c r="H1392" s="57"/>
    </row>
    <row r="1393" spans="2:8" s="10" customFormat="1" ht="20.25" x14ac:dyDescent="0.25">
      <c r="C1393" s="92"/>
      <c r="D1393" s="94" t="s">
        <v>71</v>
      </c>
      <c r="E1393" s="94"/>
      <c r="F1393" s="94"/>
      <c r="G1393" s="94"/>
      <c r="H1393" s="57"/>
    </row>
    <row r="1394" spans="2:8" s="10" customFormat="1" ht="20.25" x14ac:dyDescent="0.25">
      <c r="C1394" s="93"/>
      <c r="D1394" s="94" t="s">
        <v>127</v>
      </c>
      <c r="E1394" s="94"/>
      <c r="F1394" s="94"/>
      <c r="G1394" s="94"/>
      <c r="H1394" s="57"/>
    </row>
    <row r="1395" spans="2:8" ht="28.5" customHeight="1" x14ac:dyDescent="0.25">
      <c r="C1395" s="47" t="s">
        <v>12</v>
      </c>
      <c r="D1395" s="48">
        <v>4</v>
      </c>
      <c r="E1395" s="49"/>
      <c r="F1395" s="10"/>
    </row>
    <row r="1396" spans="2:8" ht="28.5" customHeight="1" x14ac:dyDescent="0.25">
      <c r="C1396" s="1" t="s">
        <v>9</v>
      </c>
      <c r="D1396" s="43">
        <v>520</v>
      </c>
      <c r="E1396" s="95" t="s">
        <v>16</v>
      </c>
      <c r="F1396" s="96"/>
      <c r="G1396" s="99">
        <f>D1397/D1396</f>
        <v>156.68253846153846</v>
      </c>
    </row>
    <row r="1397" spans="2:8" ht="28.5" customHeight="1" x14ac:dyDescent="0.25">
      <c r="C1397" s="1" t="s">
        <v>10</v>
      </c>
      <c r="D1397" s="43">
        <v>81474.92</v>
      </c>
      <c r="E1397" s="97"/>
      <c r="F1397" s="98"/>
      <c r="G1397" s="100"/>
    </row>
    <row r="1398" spans="2:8" x14ac:dyDescent="0.25">
      <c r="C1398" s="53"/>
      <c r="D1398" s="54"/>
      <c r="E1398" s="55"/>
    </row>
    <row r="1399" spans="2:8" x14ac:dyDescent="0.3">
      <c r="C1399" s="52" t="s">
        <v>7</v>
      </c>
      <c r="D1399" s="50" t="s">
        <v>128</v>
      </c>
      <c r="E1399" s="58"/>
    </row>
    <row r="1400" spans="2:8" x14ac:dyDescent="0.3">
      <c r="C1400" s="52" t="s">
        <v>11</v>
      </c>
      <c r="D1400" s="50">
        <v>70</v>
      </c>
      <c r="E1400" s="58"/>
    </row>
    <row r="1401" spans="2:8" x14ac:dyDescent="0.3">
      <c r="C1401" s="52" t="s">
        <v>13</v>
      </c>
      <c r="D1401" s="51" t="s">
        <v>34</v>
      </c>
      <c r="E1401" s="58"/>
    </row>
    <row r="1402" spans="2:8" ht="24" thickBot="1" x14ac:dyDescent="0.3">
      <c r="C1402" s="59"/>
      <c r="D1402" s="59"/>
    </row>
    <row r="1403" spans="2:8" ht="48" thickBot="1" x14ac:dyDescent="0.3">
      <c r="B1403" s="101" t="s">
        <v>17</v>
      </c>
      <c r="C1403" s="102"/>
      <c r="D1403" s="23" t="s">
        <v>20</v>
      </c>
      <c r="E1403" s="103" t="s">
        <v>22</v>
      </c>
      <c r="F1403" s="104"/>
      <c r="G1403" s="2" t="s">
        <v>21</v>
      </c>
    </row>
    <row r="1404" spans="2:8" s="60" customFormat="1" ht="24" thickBot="1" x14ac:dyDescent="0.3">
      <c r="B1404" s="105" t="s">
        <v>36</v>
      </c>
      <c r="C1404" s="106"/>
      <c r="D1404" s="32">
        <v>147.63</v>
      </c>
      <c r="E1404" s="33">
        <v>4</v>
      </c>
      <c r="F1404" s="18" t="s">
        <v>25</v>
      </c>
      <c r="G1404" s="26">
        <f t="shared" ref="G1404:G1411" si="34">D1404*E1404</f>
        <v>590.52</v>
      </c>
      <c r="H1404" s="107"/>
    </row>
    <row r="1405" spans="2:8" s="61" customFormat="1" ht="46.5" customHeight="1" x14ac:dyDescent="0.25">
      <c r="B1405" s="108" t="s">
        <v>18</v>
      </c>
      <c r="C1405" s="109"/>
      <c r="D1405" s="34">
        <v>70.41</v>
      </c>
      <c r="E1405" s="67">
        <v>1.6</v>
      </c>
      <c r="F1405" s="19" t="s">
        <v>26</v>
      </c>
      <c r="G1405" s="27">
        <f t="shared" si="34"/>
        <v>112.65600000000001</v>
      </c>
      <c r="H1405" s="107"/>
    </row>
    <row r="1406" spans="2:8" s="61" customFormat="1" ht="24" thickBot="1" x14ac:dyDescent="0.3">
      <c r="B1406" s="110" t="s">
        <v>19</v>
      </c>
      <c r="C1406" s="111"/>
      <c r="D1406" s="36">
        <v>222.31</v>
      </c>
      <c r="E1406" s="68">
        <v>1.6</v>
      </c>
      <c r="F1406" s="20" t="s">
        <v>26</v>
      </c>
      <c r="G1406" s="28">
        <f t="shared" si="34"/>
        <v>355.69600000000003</v>
      </c>
      <c r="H1406" s="107"/>
    </row>
    <row r="1407" spans="2:8" s="61" customFormat="1" ht="24" thickBot="1" x14ac:dyDescent="0.3">
      <c r="B1407" s="112" t="s">
        <v>28</v>
      </c>
      <c r="C1407" s="113"/>
      <c r="D1407" s="37"/>
      <c r="E1407" s="38"/>
      <c r="F1407" s="24" t="s">
        <v>25</v>
      </c>
      <c r="G1407" s="29">
        <f t="shared" si="34"/>
        <v>0</v>
      </c>
      <c r="H1407" s="107"/>
    </row>
    <row r="1408" spans="2:8" s="61" customFormat="1" ht="48" customHeight="1" x14ac:dyDescent="0.25">
      <c r="B1408" s="108" t="s">
        <v>33</v>
      </c>
      <c r="C1408" s="109"/>
      <c r="D1408" s="34">
        <v>665.33</v>
      </c>
      <c r="E1408" s="35">
        <v>4</v>
      </c>
      <c r="F1408" s="19" t="s">
        <v>25</v>
      </c>
      <c r="G1408" s="27">
        <f t="shared" si="34"/>
        <v>2661.32</v>
      </c>
      <c r="H1408" s="107"/>
    </row>
    <row r="1409" spans="2:11" s="61" customFormat="1" x14ac:dyDescent="0.25">
      <c r="B1409" s="114" t="s">
        <v>27</v>
      </c>
      <c r="C1409" s="115"/>
      <c r="D1409" s="39"/>
      <c r="E1409" s="40"/>
      <c r="F1409" s="21" t="s">
        <v>25</v>
      </c>
      <c r="G1409" s="30">
        <f t="shared" si="34"/>
        <v>0</v>
      </c>
      <c r="H1409" s="107"/>
    </row>
    <row r="1410" spans="2:11" s="61" customFormat="1" x14ac:dyDescent="0.25">
      <c r="B1410" s="114" t="s">
        <v>29</v>
      </c>
      <c r="C1410" s="115"/>
      <c r="D1410" s="41">
        <v>2425.1</v>
      </c>
      <c r="E1410" s="42">
        <v>4</v>
      </c>
      <c r="F1410" s="21" t="s">
        <v>25</v>
      </c>
      <c r="G1410" s="30">
        <f t="shared" si="34"/>
        <v>9700.4</v>
      </c>
      <c r="H1410" s="107"/>
    </row>
    <row r="1411" spans="2:11" s="61" customFormat="1" x14ac:dyDescent="0.25">
      <c r="B1411" s="114" t="s">
        <v>30</v>
      </c>
      <c r="C1411" s="115"/>
      <c r="D1411" s="41">
        <v>1718.79</v>
      </c>
      <c r="E1411" s="42">
        <v>4</v>
      </c>
      <c r="F1411" s="21" t="s">
        <v>25</v>
      </c>
      <c r="G1411" s="30">
        <f t="shared" si="34"/>
        <v>6875.16</v>
      </c>
      <c r="H1411" s="107"/>
    </row>
    <row r="1412" spans="2:11" s="61" customFormat="1" x14ac:dyDescent="0.25">
      <c r="B1412" s="114" t="s">
        <v>32</v>
      </c>
      <c r="C1412" s="115"/>
      <c r="D1412" s="41">
        <v>473.91</v>
      </c>
      <c r="E1412" s="42">
        <v>4</v>
      </c>
      <c r="F1412" s="21" t="s">
        <v>25</v>
      </c>
      <c r="G1412" s="30">
        <f>D1412*E1412</f>
        <v>1895.64</v>
      </c>
      <c r="H1412" s="107"/>
    </row>
    <row r="1413" spans="2:11" s="61" customFormat="1" ht="24" thickBot="1" x14ac:dyDescent="0.3">
      <c r="B1413" s="110" t="s">
        <v>31</v>
      </c>
      <c r="C1413" s="111"/>
      <c r="D1413" s="70">
        <v>320.5</v>
      </c>
      <c r="E1413" s="68">
        <v>16</v>
      </c>
      <c r="F1413" s="20" t="s">
        <v>25</v>
      </c>
      <c r="G1413" s="31">
        <f>D1413*E1413</f>
        <v>5128</v>
      </c>
      <c r="H1413" s="107"/>
    </row>
    <row r="1414" spans="2:11" ht="11.25" customHeight="1" x14ac:dyDescent="0.25">
      <c r="C1414" s="3"/>
      <c r="D1414" s="3"/>
      <c r="E1414" s="4"/>
      <c r="F1414" s="4"/>
      <c r="H1414" s="62"/>
      <c r="I1414" s="63"/>
      <c r="J1414" s="64"/>
      <c r="K1414" s="64"/>
    </row>
    <row r="1415" spans="2:11" ht="25.5" x14ac:dyDescent="0.25">
      <c r="C1415" s="14" t="s">
        <v>14</v>
      </c>
      <c r="D1415" s="6"/>
    </row>
    <row r="1416" spans="2:11" ht="18.75" x14ac:dyDescent="0.25">
      <c r="C1416" s="86" t="s">
        <v>6</v>
      </c>
      <c r="D1416" s="74" t="s">
        <v>0</v>
      </c>
      <c r="E1416" s="9">
        <f>ROUND((G1404+D1397)/D1397,2)</f>
        <v>1.01</v>
      </c>
      <c r="F1416" s="9"/>
      <c r="G1416" s="10"/>
      <c r="H1416" s="7"/>
    </row>
    <row r="1417" spans="2:11" x14ac:dyDescent="0.25">
      <c r="C1417" s="86"/>
      <c r="D1417" s="74" t="s">
        <v>1</v>
      </c>
      <c r="E1417" s="9">
        <f>ROUND((G1405+G1406+D1397)/D1397,2)</f>
        <v>1.01</v>
      </c>
      <c r="F1417" s="9"/>
      <c r="G1417" s="11"/>
      <c r="H1417" s="65"/>
    </row>
    <row r="1418" spans="2:11" x14ac:dyDescent="0.25">
      <c r="C1418" s="86"/>
      <c r="D1418" s="74" t="s">
        <v>2</v>
      </c>
      <c r="E1418" s="9">
        <f>ROUND((G1407+D1397)/D1397,2)</f>
        <v>1</v>
      </c>
      <c r="F1418" s="12"/>
      <c r="G1418" s="11"/>
    </row>
    <row r="1419" spans="2:11" x14ac:dyDescent="0.25">
      <c r="C1419" s="86"/>
      <c r="D1419" s="13" t="s">
        <v>3</v>
      </c>
      <c r="E1419" s="44">
        <f>ROUND((SUM(G1408:G1413)+D1397)/D1397,2)</f>
        <v>1.32</v>
      </c>
      <c r="F1419" s="10"/>
      <c r="G1419" s="11"/>
    </row>
    <row r="1420" spans="2:11" ht="25.5" x14ac:dyDescent="0.25">
      <c r="D1420" s="45" t="s">
        <v>4</v>
      </c>
      <c r="E1420" s="46">
        <f>SUM(E1416:E1419)-IF(D1401="сплошная",3,2)</f>
        <v>1.3399999999999999</v>
      </c>
      <c r="F1420" s="25"/>
    </row>
    <row r="1421" spans="2:11" ht="14.25" customHeight="1" x14ac:dyDescent="0.25">
      <c r="E1421" s="15"/>
    </row>
    <row r="1422" spans="2:11" s="22" customFormat="1" ht="26.25" customHeight="1" x14ac:dyDescent="0.35">
      <c r="C1422" s="16" t="s">
        <v>23</v>
      </c>
      <c r="D1422" s="87">
        <f>E1420*D1397</f>
        <v>109176.39279999999</v>
      </c>
      <c r="E1422" s="87"/>
      <c r="F1422" s="7"/>
      <c r="G1422" s="5"/>
      <c r="H1422" s="5"/>
    </row>
    <row r="1423" spans="2:11" ht="18.75" x14ac:dyDescent="0.3">
      <c r="C1423" s="17" t="s">
        <v>8</v>
      </c>
      <c r="D1423" s="88">
        <f>D1422/D1396</f>
        <v>209.9546015384615</v>
      </c>
      <c r="E1423" s="88"/>
      <c r="G1423" s="7"/>
      <c r="H1423" s="66"/>
    </row>
    <row r="1434" spans="2:11" s="22" customFormat="1" ht="54.75" customHeight="1" x14ac:dyDescent="0.8">
      <c r="B1434" s="89" t="s">
        <v>129</v>
      </c>
      <c r="C1434" s="89"/>
      <c r="D1434" s="89"/>
      <c r="E1434" s="89"/>
      <c r="F1434" s="89"/>
      <c r="G1434" s="89"/>
      <c r="H1434" s="89"/>
      <c r="K1434" s="22" t="s">
        <v>34</v>
      </c>
    </row>
    <row r="1435" spans="2:11" ht="46.5" customHeight="1" x14ac:dyDescent="0.25">
      <c r="B1435" s="90" t="s">
        <v>41</v>
      </c>
      <c r="C1435" s="90"/>
      <c r="D1435" s="90"/>
      <c r="E1435" s="90"/>
      <c r="F1435" s="90"/>
      <c r="G1435" s="90"/>
      <c r="K1435" s="7" t="s">
        <v>35</v>
      </c>
    </row>
    <row r="1436" spans="2:11" x14ac:dyDescent="0.25">
      <c r="C1436" s="75"/>
      <c r="G1436" s="7"/>
    </row>
    <row r="1437" spans="2:11" ht="25.5" x14ac:dyDescent="0.25">
      <c r="C1437" s="14" t="s">
        <v>5</v>
      </c>
      <c r="D1437" s="6"/>
    </row>
    <row r="1438" spans="2:11" s="10" customFormat="1" ht="20.25" x14ac:dyDescent="0.25">
      <c r="C1438" s="91" t="s">
        <v>15</v>
      </c>
      <c r="D1438" s="94" t="s">
        <v>42</v>
      </c>
      <c r="E1438" s="94"/>
      <c r="F1438" s="94"/>
      <c r="G1438" s="94"/>
      <c r="H1438" s="57"/>
    </row>
    <row r="1439" spans="2:11" s="10" customFormat="1" ht="20.25" x14ac:dyDescent="0.25">
      <c r="C1439" s="92"/>
      <c r="D1439" s="94" t="s">
        <v>71</v>
      </c>
      <c r="E1439" s="94"/>
      <c r="F1439" s="94"/>
      <c r="G1439" s="94"/>
      <c r="H1439" s="57"/>
    </row>
    <row r="1440" spans="2:11" s="10" customFormat="1" ht="20.25" x14ac:dyDescent="0.25">
      <c r="C1440" s="93"/>
      <c r="D1440" s="94" t="s">
        <v>130</v>
      </c>
      <c r="E1440" s="94"/>
      <c r="F1440" s="94"/>
      <c r="G1440" s="94"/>
      <c r="H1440" s="57"/>
    </row>
    <row r="1441" spans="2:8" ht="28.5" customHeight="1" x14ac:dyDescent="0.25">
      <c r="C1441" s="47" t="s">
        <v>12</v>
      </c>
      <c r="D1441" s="48">
        <v>4</v>
      </c>
      <c r="E1441" s="49"/>
      <c r="F1441" s="10"/>
    </row>
    <row r="1442" spans="2:8" ht="28.5" customHeight="1" x14ac:dyDescent="0.25">
      <c r="C1442" s="1" t="s">
        <v>9</v>
      </c>
      <c r="D1442" s="43">
        <v>520</v>
      </c>
      <c r="E1442" s="95" t="s">
        <v>16</v>
      </c>
      <c r="F1442" s="96"/>
      <c r="G1442" s="99">
        <f>D1443/D1442</f>
        <v>161.13790384615385</v>
      </c>
    </row>
    <row r="1443" spans="2:8" ht="28.5" customHeight="1" x14ac:dyDescent="0.25">
      <c r="C1443" s="1" t="s">
        <v>10</v>
      </c>
      <c r="D1443" s="43">
        <v>83791.710000000006</v>
      </c>
      <c r="E1443" s="97"/>
      <c r="F1443" s="98"/>
      <c r="G1443" s="100"/>
    </row>
    <row r="1444" spans="2:8" x14ac:dyDescent="0.25">
      <c r="C1444" s="53"/>
      <c r="D1444" s="54"/>
      <c r="E1444" s="55"/>
    </row>
    <row r="1445" spans="2:8" x14ac:dyDescent="0.3">
      <c r="C1445" s="52" t="s">
        <v>7</v>
      </c>
      <c r="D1445" s="50" t="s">
        <v>128</v>
      </c>
      <c r="E1445" s="58"/>
    </row>
    <row r="1446" spans="2:8" x14ac:dyDescent="0.3">
      <c r="C1446" s="52" t="s">
        <v>11</v>
      </c>
      <c r="D1446" s="50">
        <v>70</v>
      </c>
      <c r="E1446" s="58"/>
    </row>
    <row r="1447" spans="2:8" x14ac:dyDescent="0.3">
      <c r="C1447" s="52" t="s">
        <v>13</v>
      </c>
      <c r="D1447" s="51" t="s">
        <v>34</v>
      </c>
      <c r="E1447" s="58"/>
    </row>
    <row r="1448" spans="2:8" ht="24" thickBot="1" x14ac:dyDescent="0.3">
      <c r="C1448" s="59"/>
      <c r="D1448" s="59"/>
    </row>
    <row r="1449" spans="2:8" ht="48" thickBot="1" x14ac:dyDescent="0.3">
      <c r="B1449" s="101" t="s">
        <v>17</v>
      </c>
      <c r="C1449" s="102"/>
      <c r="D1449" s="23" t="s">
        <v>20</v>
      </c>
      <c r="E1449" s="103" t="s">
        <v>22</v>
      </c>
      <c r="F1449" s="104"/>
      <c r="G1449" s="2" t="s">
        <v>21</v>
      </c>
    </row>
    <row r="1450" spans="2:8" s="60" customFormat="1" ht="24" thickBot="1" x14ac:dyDescent="0.3">
      <c r="B1450" s="105" t="s">
        <v>36</v>
      </c>
      <c r="C1450" s="106"/>
      <c r="D1450" s="32">
        <v>147.63</v>
      </c>
      <c r="E1450" s="33">
        <v>4</v>
      </c>
      <c r="F1450" s="18" t="s">
        <v>25</v>
      </c>
      <c r="G1450" s="26">
        <f t="shared" ref="G1450:G1457" si="35">D1450*E1450</f>
        <v>590.52</v>
      </c>
      <c r="H1450" s="107"/>
    </row>
    <row r="1451" spans="2:8" s="61" customFormat="1" ht="46.5" customHeight="1" x14ac:dyDescent="0.25">
      <c r="B1451" s="108" t="s">
        <v>18</v>
      </c>
      <c r="C1451" s="109"/>
      <c r="D1451" s="34">
        <v>70.41</v>
      </c>
      <c r="E1451" s="67">
        <v>1.7</v>
      </c>
      <c r="F1451" s="19" t="s">
        <v>26</v>
      </c>
      <c r="G1451" s="27">
        <f t="shared" si="35"/>
        <v>119.69699999999999</v>
      </c>
      <c r="H1451" s="107"/>
    </row>
    <row r="1452" spans="2:8" s="61" customFormat="1" ht="24" thickBot="1" x14ac:dyDescent="0.3">
      <c r="B1452" s="110" t="s">
        <v>19</v>
      </c>
      <c r="C1452" s="111"/>
      <c r="D1452" s="36">
        <v>222.31</v>
      </c>
      <c r="E1452" s="68">
        <v>1.7</v>
      </c>
      <c r="F1452" s="20" t="s">
        <v>26</v>
      </c>
      <c r="G1452" s="28">
        <f t="shared" si="35"/>
        <v>377.92700000000002</v>
      </c>
      <c r="H1452" s="107"/>
    </row>
    <row r="1453" spans="2:8" s="61" customFormat="1" ht="24" thickBot="1" x14ac:dyDescent="0.3">
      <c r="B1453" s="112" t="s">
        <v>28</v>
      </c>
      <c r="C1453" s="113"/>
      <c r="D1453" s="37"/>
      <c r="E1453" s="38"/>
      <c r="F1453" s="24" t="s">
        <v>25</v>
      </c>
      <c r="G1453" s="29">
        <f t="shared" si="35"/>
        <v>0</v>
      </c>
      <c r="H1453" s="107"/>
    </row>
    <row r="1454" spans="2:8" s="61" customFormat="1" ht="48" customHeight="1" x14ac:dyDescent="0.25">
      <c r="B1454" s="108" t="s">
        <v>33</v>
      </c>
      <c r="C1454" s="109"/>
      <c r="D1454" s="34">
        <v>665.33</v>
      </c>
      <c r="E1454" s="35">
        <v>4</v>
      </c>
      <c r="F1454" s="19" t="s">
        <v>25</v>
      </c>
      <c r="G1454" s="27">
        <f t="shared" si="35"/>
        <v>2661.32</v>
      </c>
      <c r="H1454" s="107"/>
    </row>
    <row r="1455" spans="2:8" s="61" customFormat="1" x14ac:dyDescent="0.25">
      <c r="B1455" s="114" t="s">
        <v>27</v>
      </c>
      <c r="C1455" s="115"/>
      <c r="D1455" s="39"/>
      <c r="E1455" s="40"/>
      <c r="F1455" s="21" t="s">
        <v>25</v>
      </c>
      <c r="G1455" s="30">
        <f t="shared" si="35"/>
        <v>0</v>
      </c>
      <c r="H1455" s="107"/>
    </row>
    <row r="1456" spans="2:8" s="61" customFormat="1" x14ac:dyDescent="0.25">
      <c r="B1456" s="114" t="s">
        <v>29</v>
      </c>
      <c r="C1456" s="115"/>
      <c r="D1456" s="41">
        <v>2425.1</v>
      </c>
      <c r="E1456" s="42">
        <v>4</v>
      </c>
      <c r="F1456" s="21" t="s">
        <v>25</v>
      </c>
      <c r="G1456" s="30">
        <f t="shared" si="35"/>
        <v>9700.4</v>
      </c>
      <c r="H1456" s="107"/>
    </row>
    <row r="1457" spans="2:11" s="61" customFormat="1" x14ac:dyDescent="0.25">
      <c r="B1457" s="114" t="s">
        <v>30</v>
      </c>
      <c r="C1457" s="115"/>
      <c r="D1457" s="41">
        <v>1718.79</v>
      </c>
      <c r="E1457" s="42">
        <v>4</v>
      </c>
      <c r="F1457" s="21" t="s">
        <v>25</v>
      </c>
      <c r="G1457" s="30">
        <f t="shared" si="35"/>
        <v>6875.16</v>
      </c>
      <c r="H1457" s="107"/>
    </row>
    <row r="1458" spans="2:11" s="61" customFormat="1" x14ac:dyDescent="0.25">
      <c r="B1458" s="114" t="s">
        <v>32</v>
      </c>
      <c r="C1458" s="115"/>
      <c r="D1458" s="41">
        <v>473.91</v>
      </c>
      <c r="E1458" s="42">
        <v>4</v>
      </c>
      <c r="F1458" s="21" t="s">
        <v>25</v>
      </c>
      <c r="G1458" s="30">
        <f>D1458*E1458</f>
        <v>1895.64</v>
      </c>
      <c r="H1458" s="107"/>
    </row>
    <row r="1459" spans="2:11" s="61" customFormat="1" ht="24" thickBot="1" x14ac:dyDescent="0.3">
      <c r="B1459" s="110" t="s">
        <v>31</v>
      </c>
      <c r="C1459" s="111"/>
      <c r="D1459" s="70">
        <v>320.5</v>
      </c>
      <c r="E1459" s="68">
        <v>16</v>
      </c>
      <c r="F1459" s="20" t="s">
        <v>25</v>
      </c>
      <c r="G1459" s="31">
        <f>D1459*E1459</f>
        <v>5128</v>
      </c>
      <c r="H1459" s="107"/>
    </row>
    <row r="1460" spans="2:11" ht="11.25" customHeight="1" x14ac:dyDescent="0.25">
      <c r="C1460" s="3"/>
      <c r="D1460" s="3"/>
      <c r="E1460" s="4"/>
      <c r="F1460" s="4"/>
      <c r="H1460" s="62"/>
      <c r="I1460" s="63"/>
      <c r="J1460" s="64"/>
      <c r="K1460" s="64"/>
    </row>
    <row r="1461" spans="2:11" ht="25.5" x14ac:dyDescent="0.25">
      <c r="C1461" s="14" t="s">
        <v>14</v>
      </c>
      <c r="D1461" s="6"/>
    </row>
    <row r="1462" spans="2:11" ht="18.75" x14ac:dyDescent="0.25">
      <c r="C1462" s="86" t="s">
        <v>6</v>
      </c>
      <c r="D1462" s="74" t="s">
        <v>0</v>
      </c>
      <c r="E1462" s="9">
        <f>ROUND((G1450+D1443)/D1443,2)</f>
        <v>1.01</v>
      </c>
      <c r="F1462" s="9"/>
      <c r="G1462" s="10"/>
      <c r="H1462" s="7"/>
    </row>
    <row r="1463" spans="2:11" x14ac:dyDescent="0.25">
      <c r="C1463" s="86"/>
      <c r="D1463" s="74" t="s">
        <v>1</v>
      </c>
      <c r="E1463" s="9">
        <f>ROUND((G1451+G1452+D1443)/D1443,2)</f>
        <v>1.01</v>
      </c>
      <c r="F1463" s="9"/>
      <c r="G1463" s="11"/>
      <c r="H1463" s="65"/>
    </row>
    <row r="1464" spans="2:11" x14ac:dyDescent="0.25">
      <c r="C1464" s="86"/>
      <c r="D1464" s="74" t="s">
        <v>2</v>
      </c>
      <c r="E1464" s="9">
        <f>ROUND((G1453+D1443)/D1443,2)</f>
        <v>1</v>
      </c>
      <c r="F1464" s="12"/>
      <c r="G1464" s="11"/>
    </row>
    <row r="1465" spans="2:11" x14ac:dyDescent="0.25">
      <c r="C1465" s="86"/>
      <c r="D1465" s="13" t="s">
        <v>3</v>
      </c>
      <c r="E1465" s="44">
        <f>ROUND((SUM(G1454:G1459)+D1443)/D1443,2)</f>
        <v>1.31</v>
      </c>
      <c r="F1465" s="10"/>
      <c r="G1465" s="11"/>
    </row>
    <row r="1466" spans="2:11" ht="25.5" x14ac:dyDescent="0.25">
      <c r="D1466" s="45" t="s">
        <v>4</v>
      </c>
      <c r="E1466" s="46">
        <f>SUM(E1462:E1465)-IF(D1447="сплошная",3,2)</f>
        <v>1.33</v>
      </c>
      <c r="F1466" s="25"/>
    </row>
    <row r="1467" spans="2:11" ht="14.25" customHeight="1" x14ac:dyDescent="0.25">
      <c r="E1467" s="15"/>
    </row>
    <row r="1468" spans="2:11" s="22" customFormat="1" ht="26.25" customHeight="1" x14ac:dyDescent="0.35">
      <c r="C1468" s="16" t="s">
        <v>23</v>
      </c>
      <c r="D1468" s="87">
        <f>E1466*D1443</f>
        <v>111442.97430000002</v>
      </c>
      <c r="E1468" s="87"/>
      <c r="F1468" s="7"/>
      <c r="G1468" s="5"/>
      <c r="H1468" s="5"/>
    </row>
    <row r="1469" spans="2:11" ht="18.75" x14ac:dyDescent="0.3">
      <c r="C1469" s="17" t="s">
        <v>8</v>
      </c>
      <c r="D1469" s="88">
        <f>D1468/D1442</f>
        <v>214.31341211538464</v>
      </c>
      <c r="E1469" s="88"/>
      <c r="G1469" s="7"/>
      <c r="H1469" s="66"/>
    </row>
    <row r="1480" spans="2:11" s="22" customFormat="1" ht="54.75" customHeight="1" x14ac:dyDescent="0.8">
      <c r="B1480" s="89" t="s">
        <v>131</v>
      </c>
      <c r="C1480" s="89"/>
      <c r="D1480" s="89"/>
      <c r="E1480" s="89"/>
      <c r="F1480" s="89"/>
      <c r="G1480" s="89"/>
      <c r="H1480" s="89"/>
      <c r="K1480" s="22" t="s">
        <v>34</v>
      </c>
    </row>
    <row r="1481" spans="2:11" ht="46.5" customHeight="1" x14ac:dyDescent="0.25">
      <c r="B1481" s="90" t="s">
        <v>41</v>
      </c>
      <c r="C1481" s="90"/>
      <c r="D1481" s="90"/>
      <c r="E1481" s="90"/>
      <c r="F1481" s="90"/>
      <c r="G1481" s="90"/>
      <c r="K1481" s="7" t="s">
        <v>35</v>
      </c>
    </row>
    <row r="1482" spans="2:11" x14ac:dyDescent="0.25">
      <c r="C1482" s="75"/>
      <c r="G1482" s="7"/>
    </row>
    <row r="1483" spans="2:11" ht="25.5" x14ac:dyDescent="0.25">
      <c r="C1483" s="14" t="s">
        <v>5</v>
      </c>
      <c r="D1483" s="6"/>
    </row>
    <row r="1484" spans="2:11" s="10" customFormat="1" ht="20.25" x14ac:dyDescent="0.25">
      <c r="C1484" s="91" t="s">
        <v>15</v>
      </c>
      <c r="D1484" s="94" t="s">
        <v>42</v>
      </c>
      <c r="E1484" s="94"/>
      <c r="F1484" s="94"/>
      <c r="G1484" s="94"/>
      <c r="H1484" s="57"/>
    </row>
    <row r="1485" spans="2:11" s="10" customFormat="1" ht="20.25" x14ac:dyDescent="0.25">
      <c r="C1485" s="92"/>
      <c r="D1485" s="94" t="s">
        <v>71</v>
      </c>
      <c r="E1485" s="94"/>
      <c r="F1485" s="94"/>
      <c r="G1485" s="94"/>
      <c r="H1485" s="57"/>
    </row>
    <row r="1486" spans="2:11" s="10" customFormat="1" ht="20.25" x14ac:dyDescent="0.25">
      <c r="C1486" s="93"/>
      <c r="D1486" s="94" t="s">
        <v>132</v>
      </c>
      <c r="E1486" s="94"/>
      <c r="F1486" s="94"/>
      <c r="G1486" s="94"/>
      <c r="H1486" s="57"/>
    </row>
    <row r="1487" spans="2:11" ht="28.5" customHeight="1" x14ac:dyDescent="0.25">
      <c r="C1487" s="47" t="s">
        <v>12</v>
      </c>
      <c r="D1487" s="48">
        <v>4</v>
      </c>
      <c r="E1487" s="49"/>
      <c r="F1487" s="10"/>
    </row>
    <row r="1488" spans="2:11" ht="28.5" customHeight="1" x14ac:dyDescent="0.25">
      <c r="C1488" s="1" t="s">
        <v>9</v>
      </c>
      <c r="D1488" s="43">
        <v>500</v>
      </c>
      <c r="E1488" s="95" t="s">
        <v>16</v>
      </c>
      <c r="F1488" s="96"/>
      <c r="G1488" s="99">
        <f>D1489/D1488</f>
        <v>198.42910000000001</v>
      </c>
    </row>
    <row r="1489" spans="2:8" ht="28.5" customHeight="1" x14ac:dyDescent="0.25">
      <c r="C1489" s="1" t="s">
        <v>10</v>
      </c>
      <c r="D1489" s="43">
        <v>99214.55</v>
      </c>
      <c r="E1489" s="97"/>
      <c r="F1489" s="98"/>
      <c r="G1489" s="100"/>
    </row>
    <row r="1490" spans="2:8" x14ac:dyDescent="0.25">
      <c r="C1490" s="53"/>
      <c r="D1490" s="54"/>
      <c r="E1490" s="55"/>
    </row>
    <row r="1491" spans="2:8" x14ac:dyDescent="0.3">
      <c r="C1491" s="52" t="s">
        <v>7</v>
      </c>
      <c r="D1491" s="50" t="s">
        <v>128</v>
      </c>
      <c r="E1491" s="58"/>
    </row>
    <row r="1492" spans="2:8" x14ac:dyDescent="0.3">
      <c r="C1492" s="52" t="s">
        <v>11</v>
      </c>
      <c r="D1492" s="50">
        <v>70</v>
      </c>
      <c r="E1492" s="58"/>
    </row>
    <row r="1493" spans="2:8" x14ac:dyDescent="0.3">
      <c r="C1493" s="52" t="s">
        <v>13</v>
      </c>
      <c r="D1493" s="51" t="s">
        <v>34</v>
      </c>
      <c r="E1493" s="58"/>
    </row>
    <row r="1494" spans="2:8" ht="24" thickBot="1" x14ac:dyDescent="0.3">
      <c r="C1494" s="59"/>
      <c r="D1494" s="59"/>
    </row>
    <row r="1495" spans="2:8" ht="48" thickBot="1" x14ac:dyDescent="0.3">
      <c r="B1495" s="101" t="s">
        <v>17</v>
      </c>
      <c r="C1495" s="102"/>
      <c r="D1495" s="23" t="s">
        <v>20</v>
      </c>
      <c r="E1495" s="103" t="s">
        <v>22</v>
      </c>
      <c r="F1495" s="104"/>
      <c r="G1495" s="2" t="s">
        <v>21</v>
      </c>
    </row>
    <row r="1496" spans="2:8" s="60" customFormat="1" ht="24" thickBot="1" x14ac:dyDescent="0.3">
      <c r="B1496" s="105" t="s">
        <v>36</v>
      </c>
      <c r="C1496" s="106"/>
      <c r="D1496" s="32">
        <v>147.63</v>
      </c>
      <c r="E1496" s="33">
        <v>4</v>
      </c>
      <c r="F1496" s="18" t="s">
        <v>25</v>
      </c>
      <c r="G1496" s="26">
        <f t="shared" ref="G1496:G1503" si="36">D1496*E1496</f>
        <v>590.52</v>
      </c>
      <c r="H1496" s="107"/>
    </row>
    <row r="1497" spans="2:8" s="61" customFormat="1" ht="46.5" customHeight="1" x14ac:dyDescent="0.25">
      <c r="B1497" s="108" t="s">
        <v>18</v>
      </c>
      <c r="C1497" s="109"/>
      <c r="D1497" s="34">
        <v>70.41</v>
      </c>
      <c r="E1497" s="67">
        <v>1.7</v>
      </c>
      <c r="F1497" s="19" t="s">
        <v>26</v>
      </c>
      <c r="G1497" s="27">
        <f t="shared" si="36"/>
        <v>119.69699999999999</v>
      </c>
      <c r="H1497" s="107"/>
    </row>
    <row r="1498" spans="2:8" s="61" customFormat="1" ht="24" thickBot="1" x14ac:dyDescent="0.3">
      <c r="B1498" s="110" t="s">
        <v>19</v>
      </c>
      <c r="C1498" s="111"/>
      <c r="D1498" s="36">
        <v>222.31</v>
      </c>
      <c r="E1498" s="68">
        <v>1.7</v>
      </c>
      <c r="F1498" s="20" t="s">
        <v>26</v>
      </c>
      <c r="G1498" s="28">
        <f t="shared" si="36"/>
        <v>377.92700000000002</v>
      </c>
      <c r="H1498" s="107"/>
    </row>
    <row r="1499" spans="2:8" s="61" customFormat="1" ht="24" thickBot="1" x14ac:dyDescent="0.3">
      <c r="B1499" s="112" t="s">
        <v>28</v>
      </c>
      <c r="C1499" s="113"/>
      <c r="D1499" s="37"/>
      <c r="E1499" s="38"/>
      <c r="F1499" s="24" t="s">
        <v>25</v>
      </c>
      <c r="G1499" s="29">
        <f t="shared" si="36"/>
        <v>0</v>
      </c>
      <c r="H1499" s="107"/>
    </row>
    <row r="1500" spans="2:8" s="61" customFormat="1" ht="48" customHeight="1" x14ac:dyDescent="0.25">
      <c r="B1500" s="108" t="s">
        <v>33</v>
      </c>
      <c r="C1500" s="109"/>
      <c r="D1500" s="34">
        <v>665.33</v>
      </c>
      <c r="E1500" s="35">
        <v>4</v>
      </c>
      <c r="F1500" s="19" t="s">
        <v>25</v>
      </c>
      <c r="G1500" s="27">
        <f t="shared" si="36"/>
        <v>2661.32</v>
      </c>
      <c r="H1500" s="107"/>
    </row>
    <row r="1501" spans="2:8" s="61" customFormat="1" x14ac:dyDescent="0.25">
      <c r="B1501" s="114" t="s">
        <v>27</v>
      </c>
      <c r="C1501" s="115"/>
      <c r="D1501" s="39"/>
      <c r="E1501" s="40"/>
      <c r="F1501" s="21" t="s">
        <v>25</v>
      </c>
      <c r="G1501" s="30">
        <f t="shared" si="36"/>
        <v>0</v>
      </c>
      <c r="H1501" s="107"/>
    </row>
    <row r="1502" spans="2:8" s="61" customFormat="1" x14ac:dyDescent="0.25">
      <c r="B1502" s="114" t="s">
        <v>29</v>
      </c>
      <c r="C1502" s="115"/>
      <c r="D1502" s="41">
        <v>2425.1</v>
      </c>
      <c r="E1502" s="42">
        <v>4</v>
      </c>
      <c r="F1502" s="21" t="s">
        <v>25</v>
      </c>
      <c r="G1502" s="30">
        <f t="shared" si="36"/>
        <v>9700.4</v>
      </c>
      <c r="H1502" s="107"/>
    </row>
    <row r="1503" spans="2:8" s="61" customFormat="1" x14ac:dyDescent="0.25">
      <c r="B1503" s="114" t="s">
        <v>30</v>
      </c>
      <c r="C1503" s="115"/>
      <c r="D1503" s="41">
        <v>1718.79</v>
      </c>
      <c r="E1503" s="42">
        <v>4</v>
      </c>
      <c r="F1503" s="21" t="s">
        <v>25</v>
      </c>
      <c r="G1503" s="30">
        <f t="shared" si="36"/>
        <v>6875.16</v>
      </c>
      <c r="H1503" s="107"/>
    </row>
    <row r="1504" spans="2:8" s="61" customFormat="1" x14ac:dyDescent="0.25">
      <c r="B1504" s="114" t="s">
        <v>32</v>
      </c>
      <c r="C1504" s="115"/>
      <c r="D1504" s="41">
        <v>473.91</v>
      </c>
      <c r="E1504" s="42">
        <v>4</v>
      </c>
      <c r="F1504" s="21" t="s">
        <v>25</v>
      </c>
      <c r="G1504" s="30">
        <f>D1504*E1504</f>
        <v>1895.64</v>
      </c>
      <c r="H1504" s="107"/>
    </row>
    <row r="1505" spans="2:11" s="61" customFormat="1" ht="24" thickBot="1" x14ac:dyDescent="0.3">
      <c r="B1505" s="110" t="s">
        <v>31</v>
      </c>
      <c r="C1505" s="111"/>
      <c r="D1505" s="70">
        <v>320.5</v>
      </c>
      <c r="E1505" s="68">
        <v>16</v>
      </c>
      <c r="F1505" s="20" t="s">
        <v>25</v>
      </c>
      <c r="G1505" s="31">
        <f>D1505*E1505</f>
        <v>5128</v>
      </c>
      <c r="H1505" s="107"/>
    </row>
    <row r="1506" spans="2:11" ht="11.25" customHeight="1" x14ac:dyDescent="0.25">
      <c r="C1506" s="3"/>
      <c r="D1506" s="3"/>
      <c r="E1506" s="4"/>
      <c r="F1506" s="4"/>
      <c r="H1506" s="62"/>
      <c r="I1506" s="63"/>
      <c r="J1506" s="64"/>
      <c r="K1506" s="64"/>
    </row>
    <row r="1507" spans="2:11" ht="25.5" x14ac:dyDescent="0.25">
      <c r="C1507" s="14" t="s">
        <v>14</v>
      </c>
      <c r="D1507" s="6"/>
    </row>
    <row r="1508" spans="2:11" ht="18.75" x14ac:dyDescent="0.25">
      <c r="C1508" s="86" t="s">
        <v>6</v>
      </c>
      <c r="D1508" s="74" t="s">
        <v>0</v>
      </c>
      <c r="E1508" s="9">
        <f>ROUND((G1496+D1489)/D1489,2)</f>
        <v>1.01</v>
      </c>
      <c r="F1508" s="9"/>
      <c r="G1508" s="10"/>
      <c r="H1508" s="7"/>
    </row>
    <row r="1509" spans="2:11" x14ac:dyDescent="0.25">
      <c r="C1509" s="86"/>
      <c r="D1509" s="74" t="s">
        <v>1</v>
      </c>
      <c r="E1509" s="9">
        <f>ROUND((G1497+G1498+D1489)/D1489,2)</f>
        <v>1.01</v>
      </c>
      <c r="F1509" s="9"/>
      <c r="G1509" s="11"/>
      <c r="H1509" s="65"/>
    </row>
    <row r="1510" spans="2:11" x14ac:dyDescent="0.25">
      <c r="C1510" s="86"/>
      <c r="D1510" s="74" t="s">
        <v>2</v>
      </c>
      <c r="E1510" s="9">
        <f>ROUND((G1499+D1489)/D1489,2)</f>
        <v>1</v>
      </c>
      <c r="F1510" s="12"/>
      <c r="G1510" s="11"/>
    </row>
    <row r="1511" spans="2:11" x14ac:dyDescent="0.25">
      <c r="C1511" s="86"/>
      <c r="D1511" s="13" t="s">
        <v>3</v>
      </c>
      <c r="E1511" s="44">
        <f>ROUND((SUM(G1500:G1505)+D1489)/D1489,2)</f>
        <v>1.26</v>
      </c>
      <c r="F1511" s="10"/>
      <c r="G1511" s="11"/>
    </row>
    <row r="1512" spans="2:11" ht="25.5" x14ac:dyDescent="0.25">
      <c r="D1512" s="45" t="s">
        <v>4</v>
      </c>
      <c r="E1512" s="46">
        <f>SUM(E1508:E1511)-IF(D1493="сплошная",3,2)</f>
        <v>1.2800000000000002</v>
      </c>
      <c r="F1512" s="25"/>
    </row>
    <row r="1513" spans="2:11" ht="14.25" customHeight="1" x14ac:dyDescent="0.25">
      <c r="E1513" s="15"/>
    </row>
    <row r="1514" spans="2:11" s="22" customFormat="1" ht="26.25" customHeight="1" x14ac:dyDescent="0.35">
      <c r="C1514" s="16" t="s">
        <v>23</v>
      </c>
      <c r="D1514" s="87">
        <f>E1512*D1489</f>
        <v>126994.62400000003</v>
      </c>
      <c r="E1514" s="87"/>
      <c r="F1514" s="7"/>
      <c r="G1514" s="5"/>
      <c r="H1514" s="5"/>
    </row>
    <row r="1515" spans="2:11" ht="18.75" x14ac:dyDescent="0.3">
      <c r="C1515" s="17" t="s">
        <v>8</v>
      </c>
      <c r="D1515" s="88">
        <f>D1514/D1488</f>
        <v>253.98924800000006</v>
      </c>
      <c r="E1515" s="88"/>
      <c r="G1515" s="7"/>
      <c r="H1515" s="66"/>
    </row>
    <row r="1526" spans="2:11" s="22" customFormat="1" ht="54.75" customHeight="1" x14ac:dyDescent="0.8">
      <c r="B1526" s="89" t="s">
        <v>133</v>
      </c>
      <c r="C1526" s="89"/>
      <c r="D1526" s="89"/>
      <c r="E1526" s="89"/>
      <c r="F1526" s="89"/>
      <c r="G1526" s="89"/>
      <c r="H1526" s="89"/>
      <c r="K1526" s="22" t="s">
        <v>34</v>
      </c>
    </row>
    <row r="1527" spans="2:11" ht="46.5" customHeight="1" x14ac:dyDescent="0.25">
      <c r="B1527" s="90" t="s">
        <v>41</v>
      </c>
      <c r="C1527" s="90"/>
      <c r="D1527" s="90"/>
      <c r="E1527" s="90"/>
      <c r="F1527" s="90"/>
      <c r="G1527" s="90"/>
      <c r="K1527" s="7" t="s">
        <v>35</v>
      </c>
    </row>
    <row r="1528" spans="2:11" x14ac:dyDescent="0.25">
      <c r="C1528" s="75"/>
      <c r="G1528" s="7"/>
    </row>
    <row r="1529" spans="2:11" ht="25.5" x14ac:dyDescent="0.25">
      <c r="C1529" s="14" t="s">
        <v>5</v>
      </c>
      <c r="D1529" s="6"/>
    </row>
    <row r="1530" spans="2:11" s="10" customFormat="1" ht="20.25" x14ac:dyDescent="0.25">
      <c r="C1530" s="91" t="s">
        <v>15</v>
      </c>
      <c r="D1530" s="94" t="s">
        <v>42</v>
      </c>
      <c r="E1530" s="94"/>
      <c r="F1530" s="94"/>
      <c r="G1530" s="94"/>
      <c r="H1530" s="57"/>
    </row>
    <row r="1531" spans="2:11" s="10" customFormat="1" ht="20.25" x14ac:dyDescent="0.25">
      <c r="C1531" s="92"/>
      <c r="D1531" s="94" t="s">
        <v>71</v>
      </c>
      <c r="E1531" s="94"/>
      <c r="F1531" s="94"/>
      <c r="G1531" s="94"/>
      <c r="H1531" s="57"/>
    </row>
    <row r="1532" spans="2:11" s="10" customFormat="1" ht="20.25" x14ac:dyDescent="0.25">
      <c r="C1532" s="93"/>
      <c r="D1532" s="94" t="s">
        <v>134</v>
      </c>
      <c r="E1532" s="94"/>
      <c r="F1532" s="94"/>
      <c r="G1532" s="94"/>
      <c r="H1532" s="57"/>
    </row>
    <row r="1533" spans="2:11" ht="28.5" customHeight="1" x14ac:dyDescent="0.25">
      <c r="C1533" s="47" t="s">
        <v>12</v>
      </c>
      <c r="D1533" s="48">
        <v>4</v>
      </c>
      <c r="E1533" s="49"/>
      <c r="F1533" s="10"/>
    </row>
    <row r="1534" spans="2:11" ht="28.5" customHeight="1" x14ac:dyDescent="0.25">
      <c r="C1534" s="1" t="s">
        <v>9</v>
      </c>
      <c r="D1534" s="43">
        <v>380</v>
      </c>
      <c r="E1534" s="95" t="s">
        <v>16</v>
      </c>
      <c r="F1534" s="96"/>
      <c r="G1534" s="99">
        <f>D1535/D1534</f>
        <v>122.74344736842106</v>
      </c>
    </row>
    <row r="1535" spans="2:11" ht="28.5" customHeight="1" x14ac:dyDescent="0.25">
      <c r="C1535" s="1" t="s">
        <v>10</v>
      </c>
      <c r="D1535" s="43">
        <v>46642.51</v>
      </c>
      <c r="E1535" s="97"/>
      <c r="F1535" s="98"/>
      <c r="G1535" s="100"/>
    </row>
    <row r="1536" spans="2:11" x14ac:dyDescent="0.25">
      <c r="C1536" s="53"/>
      <c r="D1536" s="54"/>
      <c r="E1536" s="55"/>
    </row>
    <row r="1537" spans="2:11" x14ac:dyDescent="0.3">
      <c r="C1537" s="52" t="s">
        <v>7</v>
      </c>
      <c r="D1537" s="50" t="s">
        <v>128</v>
      </c>
      <c r="E1537" s="58"/>
    </row>
    <row r="1538" spans="2:11" x14ac:dyDescent="0.3">
      <c r="C1538" s="52" t="s">
        <v>11</v>
      </c>
      <c r="D1538" s="50">
        <v>70</v>
      </c>
      <c r="E1538" s="58"/>
    </row>
    <row r="1539" spans="2:11" x14ac:dyDescent="0.3">
      <c r="C1539" s="52" t="s">
        <v>13</v>
      </c>
      <c r="D1539" s="51" t="s">
        <v>34</v>
      </c>
      <c r="E1539" s="58"/>
    </row>
    <row r="1540" spans="2:11" ht="24" thickBot="1" x14ac:dyDescent="0.3">
      <c r="C1540" s="59"/>
      <c r="D1540" s="59"/>
    </row>
    <row r="1541" spans="2:11" ht="48" thickBot="1" x14ac:dyDescent="0.3">
      <c r="B1541" s="101" t="s">
        <v>17</v>
      </c>
      <c r="C1541" s="102"/>
      <c r="D1541" s="23" t="s">
        <v>20</v>
      </c>
      <c r="E1541" s="103" t="s">
        <v>22</v>
      </c>
      <c r="F1541" s="104"/>
      <c r="G1541" s="2" t="s">
        <v>21</v>
      </c>
    </row>
    <row r="1542" spans="2:11" s="60" customFormat="1" ht="24" thickBot="1" x14ac:dyDescent="0.3">
      <c r="B1542" s="105" t="s">
        <v>36</v>
      </c>
      <c r="C1542" s="106"/>
      <c r="D1542" s="32">
        <v>147.63</v>
      </c>
      <c r="E1542" s="33">
        <v>4</v>
      </c>
      <c r="F1542" s="18" t="s">
        <v>25</v>
      </c>
      <c r="G1542" s="26">
        <f t="shared" ref="G1542:G1549" si="37">D1542*E1542</f>
        <v>590.52</v>
      </c>
      <c r="H1542" s="107"/>
    </row>
    <row r="1543" spans="2:11" s="61" customFormat="1" ht="46.5" customHeight="1" x14ac:dyDescent="0.25">
      <c r="B1543" s="108" t="s">
        <v>18</v>
      </c>
      <c r="C1543" s="109"/>
      <c r="D1543" s="34">
        <v>70.41</v>
      </c>
      <c r="E1543" s="67">
        <v>1.5</v>
      </c>
      <c r="F1543" s="19" t="s">
        <v>26</v>
      </c>
      <c r="G1543" s="27">
        <f t="shared" si="37"/>
        <v>105.61499999999999</v>
      </c>
      <c r="H1543" s="107"/>
    </row>
    <row r="1544" spans="2:11" s="61" customFormat="1" ht="24" thickBot="1" x14ac:dyDescent="0.3">
      <c r="B1544" s="110" t="s">
        <v>19</v>
      </c>
      <c r="C1544" s="111"/>
      <c r="D1544" s="36">
        <v>222.31</v>
      </c>
      <c r="E1544" s="68">
        <v>1.5</v>
      </c>
      <c r="F1544" s="20" t="s">
        <v>26</v>
      </c>
      <c r="G1544" s="28">
        <f t="shared" si="37"/>
        <v>333.46500000000003</v>
      </c>
      <c r="H1544" s="107"/>
    </row>
    <row r="1545" spans="2:11" s="61" customFormat="1" ht="24" thickBot="1" x14ac:dyDescent="0.3">
      <c r="B1545" s="112" t="s">
        <v>28</v>
      </c>
      <c r="C1545" s="113"/>
      <c r="D1545" s="37"/>
      <c r="E1545" s="38"/>
      <c r="F1545" s="24" t="s">
        <v>25</v>
      </c>
      <c r="G1545" s="29">
        <f t="shared" si="37"/>
        <v>0</v>
      </c>
      <c r="H1545" s="107"/>
    </row>
    <row r="1546" spans="2:11" s="61" customFormat="1" ht="48" customHeight="1" x14ac:dyDescent="0.25">
      <c r="B1546" s="108" t="s">
        <v>33</v>
      </c>
      <c r="C1546" s="109"/>
      <c r="D1546" s="34">
        <v>665.33</v>
      </c>
      <c r="E1546" s="35">
        <v>4</v>
      </c>
      <c r="F1546" s="19" t="s">
        <v>25</v>
      </c>
      <c r="G1546" s="27">
        <f t="shared" si="37"/>
        <v>2661.32</v>
      </c>
      <c r="H1546" s="107"/>
    </row>
    <row r="1547" spans="2:11" s="61" customFormat="1" x14ac:dyDescent="0.25">
      <c r="B1547" s="114" t="s">
        <v>27</v>
      </c>
      <c r="C1547" s="115"/>
      <c r="D1547" s="39"/>
      <c r="E1547" s="40"/>
      <c r="F1547" s="21" t="s">
        <v>25</v>
      </c>
      <c r="G1547" s="30">
        <f t="shared" si="37"/>
        <v>0</v>
      </c>
      <c r="H1547" s="107"/>
    </row>
    <row r="1548" spans="2:11" s="61" customFormat="1" x14ac:dyDescent="0.25">
      <c r="B1548" s="114" t="s">
        <v>29</v>
      </c>
      <c r="C1548" s="115"/>
      <c r="D1548" s="41">
        <v>2425.1</v>
      </c>
      <c r="E1548" s="42">
        <v>4</v>
      </c>
      <c r="F1548" s="21" t="s">
        <v>25</v>
      </c>
      <c r="G1548" s="30">
        <f t="shared" si="37"/>
        <v>9700.4</v>
      </c>
      <c r="H1548" s="107"/>
    </row>
    <row r="1549" spans="2:11" s="61" customFormat="1" x14ac:dyDescent="0.25">
      <c r="B1549" s="114" t="s">
        <v>30</v>
      </c>
      <c r="C1549" s="115"/>
      <c r="D1549" s="41">
        <v>1718.79</v>
      </c>
      <c r="E1549" s="42">
        <v>4</v>
      </c>
      <c r="F1549" s="21" t="s">
        <v>25</v>
      </c>
      <c r="G1549" s="30">
        <f t="shared" si="37"/>
        <v>6875.16</v>
      </c>
      <c r="H1549" s="107"/>
    </row>
    <row r="1550" spans="2:11" s="61" customFormat="1" x14ac:dyDescent="0.25">
      <c r="B1550" s="114" t="s">
        <v>32</v>
      </c>
      <c r="C1550" s="115"/>
      <c r="D1550" s="41">
        <v>473.91</v>
      </c>
      <c r="E1550" s="42">
        <v>4</v>
      </c>
      <c r="F1550" s="21" t="s">
        <v>25</v>
      </c>
      <c r="G1550" s="30">
        <f>D1550*E1550</f>
        <v>1895.64</v>
      </c>
      <c r="H1550" s="107"/>
    </row>
    <row r="1551" spans="2:11" s="61" customFormat="1" ht="24" thickBot="1" x14ac:dyDescent="0.3">
      <c r="B1551" s="110" t="s">
        <v>31</v>
      </c>
      <c r="C1551" s="111"/>
      <c r="D1551" s="70">
        <v>320.5</v>
      </c>
      <c r="E1551" s="68">
        <v>16</v>
      </c>
      <c r="F1551" s="20" t="s">
        <v>25</v>
      </c>
      <c r="G1551" s="31">
        <f>D1551*E1551</f>
        <v>5128</v>
      </c>
      <c r="H1551" s="107"/>
    </row>
    <row r="1552" spans="2:11" ht="11.25" customHeight="1" x14ac:dyDescent="0.25">
      <c r="C1552" s="3"/>
      <c r="D1552" s="3"/>
      <c r="E1552" s="4"/>
      <c r="F1552" s="4"/>
      <c r="H1552" s="62"/>
      <c r="I1552" s="63"/>
      <c r="J1552" s="64"/>
      <c r="K1552" s="64"/>
    </row>
    <row r="1553" spans="3:8" ht="25.5" x14ac:dyDescent="0.25">
      <c r="C1553" s="14" t="s">
        <v>14</v>
      </c>
      <c r="D1553" s="6"/>
    </row>
    <row r="1554" spans="3:8" ht="18.75" x14ac:dyDescent="0.25">
      <c r="C1554" s="86" t="s">
        <v>6</v>
      </c>
      <c r="D1554" s="74" t="s">
        <v>0</v>
      </c>
      <c r="E1554" s="9">
        <f>ROUND((G1542+D1535)/D1535,2)</f>
        <v>1.01</v>
      </c>
      <c r="F1554" s="9"/>
      <c r="G1554" s="10"/>
      <c r="H1554" s="7"/>
    </row>
    <row r="1555" spans="3:8" x14ac:dyDescent="0.25">
      <c r="C1555" s="86"/>
      <c r="D1555" s="74" t="s">
        <v>1</v>
      </c>
      <c r="E1555" s="9">
        <f>ROUND((G1543+G1544+D1535)/D1535,2)</f>
        <v>1.01</v>
      </c>
      <c r="F1555" s="9"/>
      <c r="G1555" s="11"/>
      <c r="H1555" s="65"/>
    </row>
    <row r="1556" spans="3:8" x14ac:dyDescent="0.25">
      <c r="C1556" s="86"/>
      <c r="D1556" s="74" t="s">
        <v>2</v>
      </c>
      <c r="E1556" s="9">
        <f>ROUND((G1545+D1535)/D1535,2)</f>
        <v>1</v>
      </c>
      <c r="F1556" s="12"/>
      <c r="G1556" s="11"/>
    </row>
    <row r="1557" spans="3:8" x14ac:dyDescent="0.25">
      <c r="C1557" s="86"/>
      <c r="D1557" s="13" t="s">
        <v>3</v>
      </c>
      <c r="E1557" s="44">
        <f>ROUND((SUM(G1546:G1551)+D1535)/D1535,2)</f>
        <v>1.56</v>
      </c>
      <c r="F1557" s="10"/>
      <c r="G1557" s="11"/>
    </row>
    <row r="1558" spans="3:8" ht="25.5" x14ac:dyDescent="0.25">
      <c r="D1558" s="45" t="s">
        <v>4</v>
      </c>
      <c r="E1558" s="46">
        <f>SUM(E1554:E1557)-IF(D1539="сплошная",3,2)</f>
        <v>1.58</v>
      </c>
      <c r="F1558" s="25"/>
    </row>
    <row r="1559" spans="3:8" ht="14.25" customHeight="1" x14ac:dyDescent="0.25">
      <c r="E1559" s="15"/>
    </row>
    <row r="1560" spans="3:8" s="22" customFormat="1" ht="26.25" customHeight="1" x14ac:dyDescent="0.35">
      <c r="C1560" s="16" t="s">
        <v>23</v>
      </c>
      <c r="D1560" s="87">
        <f>E1558*D1535</f>
        <v>73695.165800000002</v>
      </c>
      <c r="E1560" s="87"/>
      <c r="F1560" s="7"/>
      <c r="G1560" s="5"/>
      <c r="H1560" s="5"/>
    </row>
    <row r="1561" spans="3:8" ht="18.75" x14ac:dyDescent="0.3">
      <c r="C1561" s="17" t="s">
        <v>8</v>
      </c>
      <c r="D1561" s="88">
        <f>D1560/D1534</f>
        <v>193.93464684210528</v>
      </c>
      <c r="E1561" s="88"/>
      <c r="G1561" s="7"/>
      <c r="H1561" s="66"/>
    </row>
    <row r="1572" spans="2:11" s="22" customFormat="1" ht="54.75" customHeight="1" x14ac:dyDescent="0.8">
      <c r="B1572" s="89" t="s">
        <v>135</v>
      </c>
      <c r="C1572" s="89"/>
      <c r="D1572" s="89"/>
      <c r="E1572" s="89"/>
      <c r="F1572" s="89"/>
      <c r="G1572" s="89"/>
      <c r="H1572" s="89"/>
      <c r="K1572" s="22" t="s">
        <v>34</v>
      </c>
    </row>
    <row r="1573" spans="2:11" ht="46.5" customHeight="1" x14ac:dyDescent="0.25">
      <c r="B1573" s="90" t="s">
        <v>41</v>
      </c>
      <c r="C1573" s="90"/>
      <c r="D1573" s="90"/>
      <c r="E1573" s="90"/>
      <c r="F1573" s="90"/>
      <c r="G1573" s="90"/>
      <c r="K1573" s="7" t="s">
        <v>35</v>
      </c>
    </row>
    <row r="1574" spans="2:11" x14ac:dyDescent="0.25">
      <c r="C1574" s="75"/>
      <c r="G1574" s="7"/>
    </row>
    <row r="1575" spans="2:11" ht="25.5" x14ac:dyDescent="0.25">
      <c r="C1575" s="14" t="s">
        <v>5</v>
      </c>
      <c r="D1575" s="6"/>
    </row>
    <row r="1576" spans="2:11" s="10" customFormat="1" ht="20.25" x14ac:dyDescent="0.25">
      <c r="C1576" s="91" t="s">
        <v>15</v>
      </c>
      <c r="D1576" s="94" t="s">
        <v>42</v>
      </c>
      <c r="E1576" s="94"/>
      <c r="F1576" s="94"/>
      <c r="G1576" s="94"/>
      <c r="H1576" s="57"/>
    </row>
    <row r="1577" spans="2:11" s="10" customFormat="1" ht="20.25" x14ac:dyDescent="0.25">
      <c r="C1577" s="92"/>
      <c r="D1577" s="94" t="s">
        <v>71</v>
      </c>
      <c r="E1577" s="94"/>
      <c r="F1577" s="94"/>
      <c r="G1577" s="94"/>
      <c r="H1577" s="57"/>
    </row>
    <row r="1578" spans="2:11" s="10" customFormat="1" ht="20.25" x14ac:dyDescent="0.25">
      <c r="C1578" s="93"/>
      <c r="D1578" s="94" t="s">
        <v>136</v>
      </c>
      <c r="E1578" s="94"/>
      <c r="F1578" s="94"/>
      <c r="G1578" s="94"/>
      <c r="H1578" s="57"/>
    </row>
    <row r="1579" spans="2:11" ht="28.5" customHeight="1" x14ac:dyDescent="0.25">
      <c r="C1579" s="47" t="s">
        <v>12</v>
      </c>
      <c r="D1579" s="48">
        <v>1.6</v>
      </c>
      <c r="E1579" s="49"/>
      <c r="F1579" s="10"/>
    </row>
    <row r="1580" spans="2:11" ht="28.5" customHeight="1" x14ac:dyDescent="0.25">
      <c r="C1580" s="1" t="s">
        <v>9</v>
      </c>
      <c r="D1580" s="43">
        <v>140</v>
      </c>
      <c r="E1580" s="95" t="s">
        <v>16</v>
      </c>
      <c r="F1580" s="96"/>
      <c r="G1580" s="99">
        <f>D1581/D1580</f>
        <v>139.51007142857142</v>
      </c>
    </row>
    <row r="1581" spans="2:11" ht="28.5" customHeight="1" x14ac:dyDescent="0.25">
      <c r="C1581" s="1" t="s">
        <v>10</v>
      </c>
      <c r="D1581" s="43">
        <v>19531.41</v>
      </c>
      <c r="E1581" s="97"/>
      <c r="F1581" s="98"/>
      <c r="G1581" s="100"/>
    </row>
    <row r="1582" spans="2:11" x14ac:dyDescent="0.25">
      <c r="C1582" s="53"/>
      <c r="D1582" s="54"/>
      <c r="E1582" s="55"/>
    </row>
    <row r="1583" spans="2:11" x14ac:dyDescent="0.3">
      <c r="C1583" s="52" t="s">
        <v>7</v>
      </c>
      <c r="D1583" s="50" t="s">
        <v>128</v>
      </c>
      <c r="E1583" s="58"/>
    </row>
    <row r="1584" spans="2:11" x14ac:dyDescent="0.3">
      <c r="C1584" s="52" t="s">
        <v>11</v>
      </c>
      <c r="D1584" s="50">
        <v>70</v>
      </c>
      <c r="E1584" s="58"/>
    </row>
    <row r="1585" spans="2:11" x14ac:dyDescent="0.3">
      <c r="C1585" s="52" t="s">
        <v>13</v>
      </c>
      <c r="D1585" s="51" t="s">
        <v>34</v>
      </c>
      <c r="E1585" s="58"/>
    </row>
    <row r="1586" spans="2:11" ht="24" thickBot="1" x14ac:dyDescent="0.3">
      <c r="C1586" s="59"/>
      <c r="D1586" s="59"/>
    </row>
    <row r="1587" spans="2:11" ht="48" thickBot="1" x14ac:dyDescent="0.3">
      <c r="B1587" s="101" t="s">
        <v>17</v>
      </c>
      <c r="C1587" s="102"/>
      <c r="D1587" s="23" t="s">
        <v>20</v>
      </c>
      <c r="E1587" s="103" t="s">
        <v>22</v>
      </c>
      <c r="F1587" s="104"/>
      <c r="G1587" s="2" t="s">
        <v>21</v>
      </c>
    </row>
    <row r="1588" spans="2:11" s="60" customFormat="1" ht="24" thickBot="1" x14ac:dyDescent="0.3">
      <c r="B1588" s="105" t="s">
        <v>36</v>
      </c>
      <c r="C1588" s="106"/>
      <c r="D1588" s="32">
        <v>147.63</v>
      </c>
      <c r="E1588" s="33">
        <v>1.6</v>
      </c>
      <c r="F1588" s="18" t="s">
        <v>25</v>
      </c>
      <c r="G1588" s="26">
        <f t="shared" ref="G1588:G1595" si="38">D1588*E1588</f>
        <v>236.208</v>
      </c>
      <c r="H1588" s="107"/>
    </row>
    <row r="1589" spans="2:11" s="61" customFormat="1" ht="46.5" customHeight="1" x14ac:dyDescent="0.25">
      <c r="B1589" s="108" t="s">
        <v>18</v>
      </c>
      <c r="C1589" s="109"/>
      <c r="D1589" s="34">
        <v>70.41</v>
      </c>
      <c r="E1589" s="67">
        <v>1.2</v>
      </c>
      <c r="F1589" s="19" t="s">
        <v>26</v>
      </c>
      <c r="G1589" s="27">
        <f t="shared" si="38"/>
        <v>84.49199999999999</v>
      </c>
      <c r="H1589" s="107"/>
    </row>
    <row r="1590" spans="2:11" s="61" customFormat="1" ht="24" thickBot="1" x14ac:dyDescent="0.3">
      <c r="B1590" s="110" t="s">
        <v>19</v>
      </c>
      <c r="C1590" s="111"/>
      <c r="D1590" s="36">
        <v>222.31</v>
      </c>
      <c r="E1590" s="68">
        <v>1.2</v>
      </c>
      <c r="F1590" s="20" t="s">
        <v>26</v>
      </c>
      <c r="G1590" s="28">
        <f t="shared" si="38"/>
        <v>266.77199999999999</v>
      </c>
      <c r="H1590" s="107"/>
    </row>
    <row r="1591" spans="2:11" s="61" customFormat="1" ht="24" thickBot="1" x14ac:dyDescent="0.3">
      <c r="B1591" s="112" t="s">
        <v>28</v>
      </c>
      <c r="C1591" s="113"/>
      <c r="D1591" s="37"/>
      <c r="E1591" s="38"/>
      <c r="F1591" s="24" t="s">
        <v>25</v>
      </c>
      <c r="G1591" s="29">
        <f t="shared" si="38"/>
        <v>0</v>
      </c>
      <c r="H1591" s="107"/>
    </row>
    <row r="1592" spans="2:11" s="61" customFormat="1" ht="48" customHeight="1" x14ac:dyDescent="0.25">
      <c r="B1592" s="108" t="s">
        <v>33</v>
      </c>
      <c r="C1592" s="109"/>
      <c r="D1592" s="34">
        <v>665.33</v>
      </c>
      <c r="E1592" s="35">
        <v>1.6</v>
      </c>
      <c r="F1592" s="19" t="s">
        <v>25</v>
      </c>
      <c r="G1592" s="27">
        <f t="shared" si="38"/>
        <v>1064.528</v>
      </c>
      <c r="H1592" s="107"/>
    </row>
    <row r="1593" spans="2:11" s="61" customFormat="1" x14ac:dyDescent="0.25">
      <c r="B1593" s="114" t="s">
        <v>27</v>
      </c>
      <c r="C1593" s="115"/>
      <c r="D1593" s="39"/>
      <c r="E1593" s="40"/>
      <c r="F1593" s="21" t="s">
        <v>25</v>
      </c>
      <c r="G1593" s="30">
        <f t="shared" si="38"/>
        <v>0</v>
      </c>
      <c r="H1593" s="107"/>
    </row>
    <row r="1594" spans="2:11" s="61" customFormat="1" x14ac:dyDescent="0.25">
      <c r="B1594" s="114" t="s">
        <v>29</v>
      </c>
      <c r="C1594" s="115"/>
      <c r="D1594" s="41">
        <v>2425.1</v>
      </c>
      <c r="E1594" s="42">
        <v>1.6</v>
      </c>
      <c r="F1594" s="21" t="s">
        <v>25</v>
      </c>
      <c r="G1594" s="30">
        <f t="shared" si="38"/>
        <v>3880.16</v>
      </c>
      <c r="H1594" s="107"/>
    </row>
    <row r="1595" spans="2:11" s="61" customFormat="1" x14ac:dyDescent="0.25">
      <c r="B1595" s="114" t="s">
        <v>30</v>
      </c>
      <c r="C1595" s="115"/>
      <c r="D1595" s="41">
        <v>1718.79</v>
      </c>
      <c r="E1595" s="42">
        <v>1.6</v>
      </c>
      <c r="F1595" s="21" t="s">
        <v>25</v>
      </c>
      <c r="G1595" s="30">
        <f t="shared" si="38"/>
        <v>2750.0640000000003</v>
      </c>
      <c r="H1595" s="107"/>
    </row>
    <row r="1596" spans="2:11" s="61" customFormat="1" x14ac:dyDescent="0.25">
      <c r="B1596" s="114" t="s">
        <v>32</v>
      </c>
      <c r="C1596" s="115"/>
      <c r="D1596" s="41">
        <v>473.91</v>
      </c>
      <c r="E1596" s="42">
        <v>1.6</v>
      </c>
      <c r="F1596" s="21" t="s">
        <v>25</v>
      </c>
      <c r="G1596" s="30">
        <f>D1596*E1596</f>
        <v>758.25600000000009</v>
      </c>
      <c r="H1596" s="107"/>
    </row>
    <row r="1597" spans="2:11" s="61" customFormat="1" ht="24" thickBot="1" x14ac:dyDescent="0.3">
      <c r="B1597" s="110" t="s">
        <v>31</v>
      </c>
      <c r="C1597" s="111"/>
      <c r="D1597" s="70">
        <v>320.5</v>
      </c>
      <c r="E1597" s="68">
        <v>6.4</v>
      </c>
      <c r="F1597" s="20" t="s">
        <v>25</v>
      </c>
      <c r="G1597" s="31">
        <f>D1597*E1597</f>
        <v>2051.2000000000003</v>
      </c>
      <c r="H1597" s="107"/>
    </row>
    <row r="1598" spans="2:11" ht="11.25" customHeight="1" x14ac:dyDescent="0.25">
      <c r="C1598" s="3"/>
      <c r="D1598" s="3"/>
      <c r="E1598" s="4"/>
      <c r="F1598" s="4"/>
      <c r="H1598" s="62"/>
      <c r="I1598" s="63"/>
      <c r="J1598" s="64"/>
      <c r="K1598" s="64"/>
    </row>
    <row r="1599" spans="2:11" ht="25.5" x14ac:dyDescent="0.25">
      <c r="C1599" s="14" t="s">
        <v>14</v>
      </c>
      <c r="D1599" s="6"/>
    </row>
    <row r="1600" spans="2:11" ht="18.75" x14ac:dyDescent="0.25">
      <c r="C1600" s="86" t="s">
        <v>6</v>
      </c>
      <c r="D1600" s="74" t="s">
        <v>0</v>
      </c>
      <c r="E1600" s="9">
        <f>ROUND((G1588+D1581)/D1581,2)</f>
        <v>1.01</v>
      </c>
      <c r="F1600" s="9"/>
      <c r="G1600" s="10"/>
      <c r="H1600" s="7"/>
    </row>
    <row r="1601" spans="3:8" x14ac:dyDescent="0.25">
      <c r="C1601" s="86"/>
      <c r="D1601" s="74" t="s">
        <v>1</v>
      </c>
      <c r="E1601" s="9">
        <f>ROUND((G1589+G1590+D1581)/D1581,2)</f>
        <v>1.02</v>
      </c>
      <c r="F1601" s="9"/>
      <c r="G1601" s="11"/>
      <c r="H1601" s="65"/>
    </row>
    <row r="1602" spans="3:8" x14ac:dyDescent="0.25">
      <c r="C1602" s="86"/>
      <c r="D1602" s="74" t="s">
        <v>2</v>
      </c>
      <c r="E1602" s="9">
        <f>ROUND((G1591+D1581)/D1581,2)</f>
        <v>1</v>
      </c>
      <c r="F1602" s="12"/>
      <c r="G1602" s="11"/>
    </row>
    <row r="1603" spans="3:8" x14ac:dyDescent="0.25">
      <c r="C1603" s="86"/>
      <c r="D1603" s="13" t="s">
        <v>3</v>
      </c>
      <c r="E1603" s="44">
        <f>ROUND((SUM(G1592:G1597)+D1581)/D1581,2)</f>
        <v>1.54</v>
      </c>
      <c r="F1603" s="10"/>
      <c r="G1603" s="11"/>
    </row>
    <row r="1604" spans="3:8" ht="25.5" x14ac:dyDescent="0.25">
      <c r="D1604" s="45" t="s">
        <v>4</v>
      </c>
      <c r="E1604" s="46">
        <f>SUM(E1600:E1603)-IF(D1585="сплошная",3,2)</f>
        <v>1.5700000000000003</v>
      </c>
      <c r="F1604" s="25"/>
    </row>
    <row r="1605" spans="3:8" ht="14.25" customHeight="1" x14ac:dyDescent="0.25">
      <c r="E1605" s="15"/>
    </row>
    <row r="1606" spans="3:8" s="22" customFormat="1" ht="26.25" customHeight="1" x14ac:dyDescent="0.35">
      <c r="C1606" s="16" t="s">
        <v>23</v>
      </c>
      <c r="D1606" s="87">
        <f>E1604*D1581</f>
        <v>30664.313700000006</v>
      </c>
      <c r="E1606" s="87"/>
      <c r="F1606" s="7"/>
      <c r="G1606" s="5"/>
      <c r="H1606" s="5"/>
    </row>
    <row r="1607" spans="3:8" ht="18.75" x14ac:dyDescent="0.3">
      <c r="C1607" s="17" t="s">
        <v>8</v>
      </c>
      <c r="D1607" s="88">
        <f>D1606/D1580</f>
        <v>219.03081214285717</v>
      </c>
      <c r="E1607" s="88"/>
      <c r="G1607" s="7"/>
      <c r="H1607" s="66"/>
    </row>
    <row r="1618" spans="2:11" s="22" customFormat="1" ht="54.75" customHeight="1" x14ac:dyDescent="0.8">
      <c r="B1618" s="89" t="s">
        <v>139</v>
      </c>
      <c r="C1618" s="89"/>
      <c r="D1618" s="89"/>
      <c r="E1618" s="89"/>
      <c r="F1618" s="89"/>
      <c r="G1618" s="89"/>
      <c r="H1618" s="89"/>
      <c r="K1618" s="22" t="s">
        <v>34</v>
      </c>
    </row>
    <row r="1619" spans="2:11" ht="46.5" customHeight="1" x14ac:dyDescent="0.25">
      <c r="B1619" s="90" t="s">
        <v>41</v>
      </c>
      <c r="C1619" s="90"/>
      <c r="D1619" s="90"/>
      <c r="E1619" s="90"/>
      <c r="F1619" s="90"/>
      <c r="G1619" s="90"/>
      <c r="K1619" s="7" t="s">
        <v>35</v>
      </c>
    </row>
    <row r="1620" spans="2:11" x14ac:dyDescent="0.25">
      <c r="C1620" s="77"/>
      <c r="G1620" s="7"/>
    </row>
    <row r="1621" spans="2:11" ht="25.5" x14ac:dyDescent="0.25">
      <c r="C1621" s="14" t="s">
        <v>5</v>
      </c>
      <c r="D1621" s="6"/>
    </row>
    <row r="1622" spans="2:11" s="10" customFormat="1" ht="20.25" x14ac:dyDescent="0.25">
      <c r="C1622" s="91" t="s">
        <v>15</v>
      </c>
      <c r="D1622" s="94" t="s">
        <v>42</v>
      </c>
      <c r="E1622" s="94"/>
      <c r="F1622" s="94"/>
      <c r="G1622" s="94"/>
      <c r="H1622" s="57"/>
    </row>
    <row r="1623" spans="2:11" s="10" customFormat="1" ht="20.25" x14ac:dyDescent="0.25">
      <c r="C1623" s="92"/>
      <c r="D1623" s="94" t="s">
        <v>137</v>
      </c>
      <c r="E1623" s="94"/>
      <c r="F1623" s="94"/>
      <c r="G1623" s="94"/>
      <c r="H1623" s="57"/>
    </row>
    <row r="1624" spans="2:11" s="10" customFormat="1" ht="20.25" x14ac:dyDescent="0.25">
      <c r="C1624" s="93"/>
      <c r="D1624" s="94" t="s">
        <v>293</v>
      </c>
      <c r="E1624" s="94"/>
      <c r="F1624" s="94"/>
      <c r="G1624" s="94"/>
      <c r="H1624" s="57"/>
    </row>
    <row r="1625" spans="2:11" ht="28.5" customHeight="1" x14ac:dyDescent="0.25">
      <c r="C1625" s="47" t="s">
        <v>12</v>
      </c>
      <c r="D1625" s="48">
        <v>1.8</v>
      </c>
      <c r="E1625" s="49"/>
      <c r="F1625" s="10"/>
    </row>
    <row r="1626" spans="2:11" ht="28.5" customHeight="1" x14ac:dyDescent="0.25">
      <c r="C1626" s="1" t="s">
        <v>9</v>
      </c>
      <c r="D1626" s="43">
        <v>232</v>
      </c>
      <c r="E1626" s="95" t="s">
        <v>16</v>
      </c>
      <c r="F1626" s="96"/>
      <c r="G1626" s="99">
        <f>D1627/D1626</f>
        <v>8.3394827586206901</v>
      </c>
    </row>
    <row r="1627" spans="2:11" ht="28.5" customHeight="1" x14ac:dyDescent="0.25">
      <c r="C1627" s="1" t="s">
        <v>10</v>
      </c>
      <c r="D1627" s="43">
        <v>1934.76</v>
      </c>
      <c r="E1627" s="97"/>
      <c r="F1627" s="98"/>
      <c r="G1627" s="100"/>
    </row>
    <row r="1628" spans="2:11" x14ac:dyDescent="0.25">
      <c r="C1628" s="53"/>
      <c r="D1628" s="54"/>
      <c r="E1628" s="55"/>
    </row>
    <row r="1629" spans="2:11" x14ac:dyDescent="0.3">
      <c r="C1629" s="52" t="s">
        <v>7</v>
      </c>
      <c r="D1629" s="50" t="s">
        <v>138</v>
      </c>
      <c r="E1629" s="58"/>
    </row>
    <row r="1630" spans="2:11" x14ac:dyDescent="0.3">
      <c r="C1630" s="52" t="s">
        <v>11</v>
      </c>
      <c r="D1630" s="50">
        <v>50</v>
      </c>
      <c r="E1630" s="58"/>
    </row>
    <row r="1631" spans="2:11" x14ac:dyDescent="0.3">
      <c r="C1631" s="52" t="s">
        <v>13</v>
      </c>
      <c r="D1631" s="51" t="s">
        <v>34</v>
      </c>
      <c r="E1631" s="58"/>
    </row>
    <row r="1632" spans="2:11" ht="24" thickBot="1" x14ac:dyDescent="0.3">
      <c r="C1632" s="59"/>
      <c r="D1632" s="59"/>
    </row>
    <row r="1633" spans="2:11" ht="48" thickBot="1" x14ac:dyDescent="0.3">
      <c r="B1633" s="101" t="s">
        <v>17</v>
      </c>
      <c r="C1633" s="102"/>
      <c r="D1633" s="23" t="s">
        <v>20</v>
      </c>
      <c r="E1633" s="103" t="s">
        <v>22</v>
      </c>
      <c r="F1633" s="104"/>
      <c r="G1633" s="2" t="s">
        <v>21</v>
      </c>
    </row>
    <row r="1634" spans="2:11" s="60" customFormat="1" ht="24" thickBot="1" x14ac:dyDescent="0.3">
      <c r="B1634" s="105" t="s">
        <v>36</v>
      </c>
      <c r="C1634" s="106"/>
      <c r="D1634" s="32">
        <v>147.63</v>
      </c>
      <c r="E1634" s="33">
        <v>1.8</v>
      </c>
      <c r="F1634" s="18" t="s">
        <v>25</v>
      </c>
      <c r="G1634" s="26">
        <f t="shared" ref="G1634:G1641" si="39">D1634*E1634</f>
        <v>265.73399999999998</v>
      </c>
      <c r="H1634" s="107"/>
    </row>
    <row r="1635" spans="2:11" s="61" customFormat="1" ht="46.5" customHeight="1" x14ac:dyDescent="0.25">
      <c r="B1635" s="108" t="s">
        <v>18</v>
      </c>
      <c r="C1635" s="109"/>
      <c r="D1635" s="34">
        <v>70.41</v>
      </c>
      <c r="E1635" s="67">
        <v>0.9</v>
      </c>
      <c r="F1635" s="19" t="s">
        <v>26</v>
      </c>
      <c r="G1635" s="27">
        <f t="shared" si="39"/>
        <v>63.369</v>
      </c>
      <c r="H1635" s="107"/>
    </row>
    <row r="1636" spans="2:11" s="61" customFormat="1" ht="24" thickBot="1" x14ac:dyDescent="0.3">
      <c r="B1636" s="110" t="s">
        <v>19</v>
      </c>
      <c r="C1636" s="111"/>
      <c r="D1636" s="36">
        <v>222.31</v>
      </c>
      <c r="E1636" s="68">
        <v>0.9</v>
      </c>
      <c r="F1636" s="20" t="s">
        <v>26</v>
      </c>
      <c r="G1636" s="28">
        <f t="shared" si="39"/>
        <v>200.07900000000001</v>
      </c>
      <c r="H1636" s="107"/>
    </row>
    <row r="1637" spans="2:11" s="61" customFormat="1" ht="24" thickBot="1" x14ac:dyDescent="0.3">
      <c r="B1637" s="112" t="s">
        <v>28</v>
      </c>
      <c r="C1637" s="113"/>
      <c r="D1637" s="37"/>
      <c r="E1637" s="38"/>
      <c r="F1637" s="24" t="s">
        <v>25</v>
      </c>
      <c r="G1637" s="29">
        <f t="shared" si="39"/>
        <v>0</v>
      </c>
      <c r="H1637" s="107"/>
    </row>
    <row r="1638" spans="2:11" s="61" customFormat="1" ht="48" customHeight="1" x14ac:dyDescent="0.25">
      <c r="B1638" s="108" t="s">
        <v>33</v>
      </c>
      <c r="C1638" s="109"/>
      <c r="D1638" s="34">
        <v>665.33</v>
      </c>
      <c r="E1638" s="35">
        <v>3.6</v>
      </c>
      <c r="F1638" s="19" t="s">
        <v>25</v>
      </c>
      <c r="G1638" s="27">
        <f t="shared" si="39"/>
        <v>2395.1880000000001</v>
      </c>
      <c r="H1638" s="107"/>
    </row>
    <row r="1639" spans="2:11" s="61" customFormat="1" x14ac:dyDescent="0.25">
      <c r="B1639" s="114" t="s">
        <v>27</v>
      </c>
      <c r="C1639" s="115"/>
      <c r="D1639" s="39">
        <v>1300.21</v>
      </c>
      <c r="E1639" s="40">
        <v>1.8</v>
      </c>
      <c r="F1639" s="21" t="s">
        <v>25</v>
      </c>
      <c r="G1639" s="30">
        <f t="shared" si="39"/>
        <v>2340.3780000000002</v>
      </c>
      <c r="H1639" s="107"/>
    </row>
    <row r="1640" spans="2:11" s="61" customFormat="1" x14ac:dyDescent="0.25">
      <c r="B1640" s="114" t="s">
        <v>29</v>
      </c>
      <c r="C1640" s="115"/>
      <c r="D1640" s="41"/>
      <c r="E1640" s="42"/>
      <c r="F1640" s="21" t="s">
        <v>25</v>
      </c>
      <c r="G1640" s="30">
        <f t="shared" si="39"/>
        <v>0</v>
      </c>
      <c r="H1640" s="107"/>
    </row>
    <row r="1641" spans="2:11" s="61" customFormat="1" x14ac:dyDescent="0.25">
      <c r="B1641" s="114" t="s">
        <v>30</v>
      </c>
      <c r="C1641" s="115"/>
      <c r="D1641" s="41"/>
      <c r="E1641" s="42"/>
      <c r="F1641" s="21" t="s">
        <v>25</v>
      </c>
      <c r="G1641" s="30">
        <f t="shared" si="39"/>
        <v>0</v>
      </c>
      <c r="H1641" s="107"/>
    </row>
    <row r="1642" spans="2:11" s="61" customFormat="1" x14ac:dyDescent="0.25">
      <c r="B1642" s="114" t="s">
        <v>32</v>
      </c>
      <c r="C1642" s="115"/>
      <c r="D1642" s="41"/>
      <c r="E1642" s="42"/>
      <c r="F1642" s="21" t="s">
        <v>25</v>
      </c>
      <c r="G1642" s="30">
        <f>D1642*E1642</f>
        <v>0</v>
      </c>
      <c r="H1642" s="107"/>
    </row>
    <row r="1643" spans="2:11" s="61" customFormat="1" ht="24" thickBot="1" x14ac:dyDescent="0.3">
      <c r="B1643" s="110" t="s">
        <v>31</v>
      </c>
      <c r="C1643" s="111"/>
      <c r="D1643" s="70"/>
      <c r="E1643" s="68"/>
      <c r="F1643" s="20" t="s">
        <v>25</v>
      </c>
      <c r="G1643" s="31">
        <f>D1643*E1643</f>
        <v>0</v>
      </c>
      <c r="H1643" s="107"/>
    </row>
    <row r="1644" spans="2:11" ht="11.25" customHeight="1" x14ac:dyDescent="0.25">
      <c r="C1644" s="3"/>
      <c r="D1644" s="3"/>
      <c r="E1644" s="4"/>
      <c r="F1644" s="4"/>
      <c r="H1644" s="62"/>
      <c r="I1644" s="63"/>
      <c r="J1644" s="64"/>
      <c r="K1644" s="64"/>
    </row>
    <row r="1645" spans="2:11" ht="25.5" x14ac:dyDescent="0.25">
      <c r="C1645" s="14" t="s">
        <v>14</v>
      </c>
      <c r="D1645" s="6"/>
    </row>
    <row r="1646" spans="2:11" ht="18.75" x14ac:dyDescent="0.25">
      <c r="C1646" s="86" t="s">
        <v>6</v>
      </c>
      <c r="D1646" s="76" t="s">
        <v>0</v>
      </c>
      <c r="E1646" s="9">
        <f>ROUND((G1634+D1627)/D1627,2)</f>
        <v>1.1399999999999999</v>
      </c>
      <c r="F1646" s="9"/>
      <c r="G1646" s="10"/>
      <c r="H1646" s="7"/>
    </row>
    <row r="1647" spans="2:11" x14ac:dyDescent="0.25">
      <c r="C1647" s="86"/>
      <c r="D1647" s="76" t="s">
        <v>1</v>
      </c>
      <c r="E1647" s="9">
        <f>ROUND((G1635+G1636+D1627)/D1627,2)</f>
        <v>1.1399999999999999</v>
      </c>
      <c r="F1647" s="9"/>
      <c r="G1647" s="11"/>
      <c r="H1647" s="65"/>
    </row>
    <row r="1648" spans="2:11" x14ac:dyDescent="0.25">
      <c r="C1648" s="86"/>
      <c r="D1648" s="76" t="s">
        <v>2</v>
      </c>
      <c r="E1648" s="9">
        <f>ROUND((G1637+D1627)/D1627,2)</f>
        <v>1</v>
      </c>
      <c r="F1648" s="12"/>
      <c r="G1648" s="11"/>
    </row>
    <row r="1649" spans="2:8" x14ac:dyDescent="0.25">
      <c r="C1649" s="86"/>
      <c r="D1649" s="13" t="s">
        <v>3</v>
      </c>
      <c r="E1649" s="44">
        <f>ROUND((SUM(G1638:G1643)+D1627)/D1627,2)</f>
        <v>3.45</v>
      </c>
      <c r="F1649" s="10"/>
      <c r="G1649" s="11"/>
    </row>
    <row r="1650" spans="2:8" ht="25.5" x14ac:dyDescent="0.25">
      <c r="D1650" s="45" t="s">
        <v>4</v>
      </c>
      <c r="E1650" s="46">
        <f>SUM(E1646:E1649)-IF(D1631="сплошная",3,2)</f>
        <v>3.7300000000000004</v>
      </c>
      <c r="F1650" s="25"/>
    </row>
    <row r="1651" spans="2:8" ht="14.25" customHeight="1" x14ac:dyDescent="0.25">
      <c r="E1651" s="15"/>
    </row>
    <row r="1652" spans="2:8" s="22" customFormat="1" ht="26.25" customHeight="1" x14ac:dyDescent="0.35">
      <c r="C1652" s="16" t="s">
        <v>23</v>
      </c>
      <c r="D1652" s="87">
        <f>E1650*D1627</f>
        <v>7216.6548000000012</v>
      </c>
      <c r="E1652" s="87"/>
      <c r="F1652" s="7"/>
      <c r="G1652" s="5"/>
      <c r="H1652" s="5"/>
    </row>
    <row r="1653" spans="2:8" ht="18.75" x14ac:dyDescent="0.3">
      <c r="C1653" s="17" t="s">
        <v>8</v>
      </c>
      <c r="D1653" s="88">
        <f>D1652/D1626</f>
        <v>31.106270689655176</v>
      </c>
      <c r="E1653" s="88"/>
      <c r="G1653" s="7"/>
      <c r="H1653" s="66"/>
    </row>
    <row r="1664" spans="2:8" ht="60.75" x14ac:dyDescent="0.8">
      <c r="B1664" s="89" t="s">
        <v>141</v>
      </c>
      <c r="C1664" s="89"/>
      <c r="D1664" s="89"/>
      <c r="E1664" s="89"/>
      <c r="F1664" s="89"/>
      <c r="G1664" s="89"/>
      <c r="H1664" s="89"/>
    </row>
    <row r="1665" spans="2:8" ht="46.5" customHeight="1" x14ac:dyDescent="0.25">
      <c r="B1665" s="90" t="s">
        <v>37</v>
      </c>
      <c r="C1665" s="90"/>
      <c r="D1665" s="90"/>
      <c r="E1665" s="90"/>
      <c r="F1665" s="90"/>
      <c r="G1665" s="90"/>
    </row>
    <row r="1666" spans="2:8" x14ac:dyDescent="0.25">
      <c r="C1666" s="77"/>
      <c r="G1666" s="7"/>
    </row>
    <row r="1667" spans="2:8" ht="25.5" x14ac:dyDescent="0.25">
      <c r="C1667" s="14" t="s">
        <v>5</v>
      </c>
      <c r="D1667" s="6"/>
    </row>
    <row r="1668" spans="2:8" ht="20.25" customHeight="1" x14ac:dyDescent="0.25">
      <c r="B1668" s="10"/>
      <c r="C1668" s="91" t="s">
        <v>15</v>
      </c>
      <c r="D1668" s="94" t="s">
        <v>43</v>
      </c>
      <c r="E1668" s="94"/>
      <c r="F1668" s="94"/>
      <c r="G1668" s="94"/>
      <c r="H1668" s="57"/>
    </row>
    <row r="1669" spans="2:8" ht="20.25" x14ac:dyDescent="0.25">
      <c r="B1669" s="10"/>
      <c r="C1669" s="92"/>
      <c r="D1669" s="94" t="s">
        <v>140</v>
      </c>
      <c r="E1669" s="94"/>
      <c r="F1669" s="94"/>
      <c r="G1669" s="94"/>
      <c r="H1669" s="57"/>
    </row>
    <row r="1670" spans="2:8" ht="20.25" x14ac:dyDescent="0.25">
      <c r="B1670" s="10"/>
      <c r="C1670" s="93"/>
      <c r="D1670" s="94" t="s">
        <v>294</v>
      </c>
      <c r="E1670" s="94"/>
      <c r="F1670" s="94"/>
      <c r="G1670" s="94"/>
      <c r="H1670" s="57"/>
    </row>
    <row r="1671" spans="2:8" x14ac:dyDescent="0.25">
      <c r="C1671" s="47" t="s">
        <v>12</v>
      </c>
      <c r="D1671" s="48">
        <v>4.5</v>
      </c>
      <c r="E1671" s="49"/>
      <c r="F1671" s="10"/>
    </row>
    <row r="1672" spans="2:8" x14ac:dyDescent="0.25">
      <c r="C1672" s="1" t="s">
        <v>9</v>
      </c>
      <c r="D1672" s="43">
        <v>728</v>
      </c>
      <c r="E1672" s="95" t="s">
        <v>16</v>
      </c>
      <c r="F1672" s="96"/>
      <c r="G1672" s="99">
        <f>D1673/D1672</f>
        <v>8.0387912087912081</v>
      </c>
    </row>
    <row r="1673" spans="2:8" x14ac:dyDescent="0.25">
      <c r="C1673" s="1" t="s">
        <v>10</v>
      </c>
      <c r="D1673" s="43">
        <v>5852.24</v>
      </c>
      <c r="E1673" s="97"/>
      <c r="F1673" s="98"/>
      <c r="G1673" s="100"/>
    </row>
    <row r="1674" spans="2:8" x14ac:dyDescent="0.25">
      <c r="C1674" s="53"/>
      <c r="D1674" s="54"/>
      <c r="E1674" s="55"/>
    </row>
    <row r="1675" spans="2:8" x14ac:dyDescent="0.3">
      <c r="C1675" s="52" t="s">
        <v>7</v>
      </c>
      <c r="D1675" s="50" t="s">
        <v>138</v>
      </c>
      <c r="E1675" s="58"/>
    </row>
    <row r="1676" spans="2:8" x14ac:dyDescent="0.3">
      <c r="C1676" s="52" t="s">
        <v>11</v>
      </c>
      <c r="D1676" s="50">
        <v>50</v>
      </c>
      <c r="E1676" s="58"/>
    </row>
    <row r="1677" spans="2:8" x14ac:dyDescent="0.3">
      <c r="C1677" s="52" t="s">
        <v>13</v>
      </c>
      <c r="D1677" s="51" t="s">
        <v>34</v>
      </c>
      <c r="E1677" s="58"/>
    </row>
    <row r="1678" spans="2:8" ht="24" thickBot="1" x14ac:dyDescent="0.3">
      <c r="C1678" s="59"/>
      <c r="D1678" s="59"/>
    </row>
    <row r="1679" spans="2:8" ht="48" thickBot="1" x14ac:dyDescent="0.3">
      <c r="B1679" s="101" t="s">
        <v>17</v>
      </c>
      <c r="C1679" s="102"/>
      <c r="D1679" s="23" t="s">
        <v>20</v>
      </c>
      <c r="E1679" s="103" t="s">
        <v>22</v>
      </c>
      <c r="F1679" s="104"/>
      <c r="G1679" s="2" t="s">
        <v>21</v>
      </c>
    </row>
    <row r="1680" spans="2:8" ht="24" thickBot="1" x14ac:dyDescent="0.3">
      <c r="B1680" s="105" t="s">
        <v>36</v>
      </c>
      <c r="C1680" s="106"/>
      <c r="D1680" s="32">
        <v>147.63</v>
      </c>
      <c r="E1680" s="33">
        <v>4.5</v>
      </c>
      <c r="F1680" s="18" t="s">
        <v>25</v>
      </c>
      <c r="G1680" s="26">
        <f t="shared" ref="G1680:G1687" si="40">D1680*E1680</f>
        <v>664.33500000000004</v>
      </c>
      <c r="H1680" s="107"/>
    </row>
    <row r="1681" spans="2:8" x14ac:dyDescent="0.25">
      <c r="B1681" s="108" t="s">
        <v>18</v>
      </c>
      <c r="C1681" s="109"/>
      <c r="D1681" s="69">
        <v>70.41</v>
      </c>
      <c r="E1681" s="67">
        <v>1.3</v>
      </c>
      <c r="F1681" s="19" t="s">
        <v>26</v>
      </c>
      <c r="G1681" s="27">
        <f t="shared" si="40"/>
        <v>91.533000000000001</v>
      </c>
      <c r="H1681" s="107"/>
    </row>
    <row r="1682" spans="2:8" ht="24" thickBot="1" x14ac:dyDescent="0.3">
      <c r="B1682" s="110" t="s">
        <v>19</v>
      </c>
      <c r="C1682" s="111"/>
      <c r="D1682" s="70">
        <v>222.31</v>
      </c>
      <c r="E1682" s="68">
        <v>1.3</v>
      </c>
      <c r="F1682" s="20" t="s">
        <v>26</v>
      </c>
      <c r="G1682" s="28">
        <f t="shared" si="40"/>
        <v>289.00299999999999</v>
      </c>
      <c r="H1682" s="107"/>
    </row>
    <row r="1683" spans="2:8" ht="24" thickBot="1" x14ac:dyDescent="0.3">
      <c r="B1683" s="112" t="s">
        <v>28</v>
      </c>
      <c r="C1683" s="113"/>
      <c r="D1683" s="37"/>
      <c r="E1683" s="38"/>
      <c r="F1683" s="24" t="s">
        <v>25</v>
      </c>
      <c r="G1683" s="29">
        <f t="shared" si="40"/>
        <v>0</v>
      </c>
      <c r="H1683" s="107"/>
    </row>
    <row r="1684" spans="2:8" x14ac:dyDescent="0.25">
      <c r="B1684" s="108" t="s">
        <v>33</v>
      </c>
      <c r="C1684" s="109"/>
      <c r="D1684" s="34">
        <v>665.33</v>
      </c>
      <c r="E1684" s="35">
        <v>9</v>
      </c>
      <c r="F1684" s="19" t="s">
        <v>25</v>
      </c>
      <c r="G1684" s="27">
        <f t="shared" si="40"/>
        <v>5987.97</v>
      </c>
      <c r="H1684" s="107"/>
    </row>
    <row r="1685" spans="2:8" x14ac:dyDescent="0.25">
      <c r="B1685" s="114" t="s">
        <v>27</v>
      </c>
      <c r="C1685" s="115"/>
      <c r="D1685" s="39">
        <v>1300.21</v>
      </c>
      <c r="E1685" s="40">
        <v>4.5</v>
      </c>
      <c r="F1685" s="21" t="s">
        <v>25</v>
      </c>
      <c r="G1685" s="30">
        <f t="shared" si="40"/>
        <v>5850.9449999999997</v>
      </c>
      <c r="H1685" s="107"/>
    </row>
    <row r="1686" spans="2:8" x14ac:dyDescent="0.25">
      <c r="B1686" s="114" t="s">
        <v>29</v>
      </c>
      <c r="C1686" s="115"/>
      <c r="D1686" s="41"/>
      <c r="E1686" s="42"/>
      <c r="F1686" s="21" t="s">
        <v>25</v>
      </c>
      <c r="G1686" s="30">
        <f t="shared" si="40"/>
        <v>0</v>
      </c>
      <c r="H1686" s="107"/>
    </row>
    <row r="1687" spans="2:8" x14ac:dyDescent="0.25">
      <c r="B1687" s="114" t="s">
        <v>30</v>
      </c>
      <c r="C1687" s="115"/>
      <c r="D1687" s="41"/>
      <c r="E1687" s="42"/>
      <c r="F1687" s="21" t="s">
        <v>25</v>
      </c>
      <c r="G1687" s="30">
        <f t="shared" si="40"/>
        <v>0</v>
      </c>
      <c r="H1687" s="107"/>
    </row>
    <row r="1688" spans="2:8" x14ac:dyDescent="0.25">
      <c r="B1688" s="114" t="s">
        <v>32</v>
      </c>
      <c r="C1688" s="115"/>
      <c r="D1688" s="41"/>
      <c r="E1688" s="42"/>
      <c r="F1688" s="21" t="s">
        <v>25</v>
      </c>
      <c r="G1688" s="30">
        <f>D1688*E1688</f>
        <v>0</v>
      </c>
      <c r="H1688" s="107"/>
    </row>
    <row r="1689" spans="2:8" ht="24" thickBot="1" x14ac:dyDescent="0.3">
      <c r="B1689" s="110" t="s">
        <v>31</v>
      </c>
      <c r="C1689" s="111"/>
      <c r="D1689" s="70"/>
      <c r="E1689" s="68"/>
      <c r="F1689" s="20" t="s">
        <v>25</v>
      </c>
      <c r="G1689" s="31">
        <f>D1689*E1689</f>
        <v>0</v>
      </c>
      <c r="H1689" s="107"/>
    </row>
    <row r="1690" spans="2:8" x14ac:dyDescent="0.25">
      <c r="C1690" s="3"/>
      <c r="D1690" s="3"/>
      <c r="E1690" s="4"/>
      <c r="F1690" s="4"/>
      <c r="H1690" s="62"/>
    </row>
    <row r="1691" spans="2:8" ht="25.5" x14ac:dyDescent="0.25">
      <c r="C1691" s="14" t="s">
        <v>14</v>
      </c>
      <c r="D1691" s="6"/>
    </row>
    <row r="1692" spans="2:8" ht="18.75" x14ac:dyDescent="0.25">
      <c r="C1692" s="86" t="s">
        <v>6</v>
      </c>
      <c r="D1692" s="76" t="s">
        <v>0</v>
      </c>
      <c r="E1692" s="9">
        <f>ROUND((G1680+D1673)/D1673,2)</f>
        <v>1.1100000000000001</v>
      </c>
      <c r="F1692" s="9"/>
      <c r="G1692" s="10"/>
      <c r="H1692" s="7"/>
    </row>
    <row r="1693" spans="2:8" x14ac:dyDescent="0.25">
      <c r="C1693" s="86"/>
      <c r="D1693" s="76" t="s">
        <v>1</v>
      </c>
      <c r="E1693" s="9">
        <f>ROUND((G1681+G1682+D1673)/D1673,2)</f>
        <v>1.07</v>
      </c>
      <c r="F1693" s="9"/>
      <c r="G1693" s="11"/>
      <c r="H1693" s="65"/>
    </row>
    <row r="1694" spans="2:8" x14ac:dyDescent="0.25">
      <c r="C1694" s="86"/>
      <c r="D1694" s="76" t="s">
        <v>2</v>
      </c>
      <c r="E1694" s="9">
        <f>ROUND((G1683+D1673)/D1673,2)</f>
        <v>1</v>
      </c>
      <c r="F1694" s="12"/>
      <c r="G1694" s="11"/>
    </row>
    <row r="1695" spans="2:8" x14ac:dyDescent="0.25">
      <c r="C1695" s="86"/>
      <c r="D1695" s="13" t="s">
        <v>3</v>
      </c>
      <c r="E1695" s="44">
        <f>ROUND((SUM(G1684:G1689)+D1673)/D1673,2)</f>
        <v>3.02</v>
      </c>
      <c r="F1695" s="10"/>
      <c r="G1695" s="11"/>
    </row>
    <row r="1696" spans="2:8" ht="25.5" x14ac:dyDescent="0.25">
      <c r="D1696" s="45" t="s">
        <v>4</v>
      </c>
      <c r="E1696" s="46">
        <f>SUM(E1692:E1695)-IF(D1677="сплошная",3,2)</f>
        <v>3.2</v>
      </c>
      <c r="F1696" s="25"/>
    </row>
    <row r="1697" spans="2:8" x14ac:dyDescent="0.25">
      <c r="E1697" s="15"/>
    </row>
    <row r="1698" spans="2:8" ht="25.5" x14ac:dyDescent="0.35">
      <c r="B1698" s="22"/>
      <c r="C1698" s="16" t="s">
        <v>23</v>
      </c>
      <c r="D1698" s="87">
        <f>E1696*D1673</f>
        <v>18727.168000000001</v>
      </c>
      <c r="E1698" s="87"/>
    </row>
    <row r="1699" spans="2:8" ht="18.75" x14ac:dyDescent="0.3">
      <c r="C1699" s="17" t="s">
        <v>8</v>
      </c>
      <c r="D1699" s="88">
        <f>D1698/D1672</f>
        <v>25.72413186813187</v>
      </c>
      <c r="E1699" s="88"/>
      <c r="G1699" s="7"/>
      <c r="H1699" s="66"/>
    </row>
    <row r="1712" spans="2:8" ht="60.75" x14ac:dyDescent="0.8">
      <c r="B1712" s="89" t="s">
        <v>143</v>
      </c>
      <c r="C1712" s="89"/>
      <c r="D1712" s="89"/>
      <c r="E1712" s="89"/>
      <c r="F1712" s="89"/>
      <c r="G1712" s="89"/>
      <c r="H1712" s="89"/>
    </row>
    <row r="1713" spans="2:8" ht="46.5" customHeight="1" x14ac:dyDescent="0.25">
      <c r="B1713" s="90" t="s">
        <v>37</v>
      </c>
      <c r="C1713" s="90"/>
      <c r="D1713" s="90"/>
      <c r="E1713" s="90"/>
      <c r="F1713" s="90"/>
      <c r="G1713" s="90"/>
    </row>
    <row r="1714" spans="2:8" x14ac:dyDescent="0.25">
      <c r="C1714" s="77"/>
      <c r="G1714" s="7"/>
    </row>
    <row r="1715" spans="2:8" ht="25.5" x14ac:dyDescent="0.25">
      <c r="C1715" s="14" t="s">
        <v>5</v>
      </c>
      <c r="D1715" s="6"/>
    </row>
    <row r="1716" spans="2:8" ht="20.25" customHeight="1" x14ac:dyDescent="0.25">
      <c r="B1716" s="10"/>
      <c r="C1716" s="91" t="s">
        <v>15</v>
      </c>
      <c r="D1716" s="94" t="s">
        <v>42</v>
      </c>
      <c r="E1716" s="94"/>
      <c r="F1716" s="94"/>
      <c r="G1716" s="94"/>
      <c r="H1716" s="57"/>
    </row>
    <row r="1717" spans="2:8" ht="20.25" x14ac:dyDescent="0.25">
      <c r="B1717" s="10"/>
      <c r="C1717" s="92"/>
      <c r="D1717" s="94" t="s">
        <v>140</v>
      </c>
      <c r="E1717" s="94"/>
      <c r="F1717" s="94"/>
      <c r="G1717" s="94"/>
      <c r="H1717" s="57"/>
    </row>
    <row r="1718" spans="2:8" ht="20.25" x14ac:dyDescent="0.25">
      <c r="B1718" s="10"/>
      <c r="C1718" s="93"/>
      <c r="D1718" s="94" t="s">
        <v>142</v>
      </c>
      <c r="E1718" s="94"/>
      <c r="F1718" s="94"/>
      <c r="G1718" s="94"/>
      <c r="H1718" s="57"/>
    </row>
    <row r="1719" spans="2:8" x14ac:dyDescent="0.25">
      <c r="C1719" s="47" t="s">
        <v>12</v>
      </c>
      <c r="D1719" s="48">
        <v>3.4</v>
      </c>
      <c r="E1719" s="49"/>
      <c r="F1719" s="10"/>
    </row>
    <row r="1720" spans="2:8" x14ac:dyDescent="0.25">
      <c r="C1720" s="1" t="s">
        <v>9</v>
      </c>
      <c r="D1720" s="43">
        <v>662</v>
      </c>
      <c r="E1720" s="95" t="s">
        <v>16</v>
      </c>
      <c r="F1720" s="96"/>
      <c r="G1720" s="99">
        <f>D1721/D1720</f>
        <v>8.2101208459214501</v>
      </c>
    </row>
    <row r="1721" spans="2:8" x14ac:dyDescent="0.25">
      <c r="C1721" s="1" t="s">
        <v>10</v>
      </c>
      <c r="D1721" s="43">
        <v>5435.1</v>
      </c>
      <c r="E1721" s="97"/>
      <c r="F1721" s="98"/>
      <c r="G1721" s="100"/>
    </row>
    <row r="1722" spans="2:8" x14ac:dyDescent="0.25">
      <c r="C1722" s="53"/>
      <c r="D1722" s="54"/>
      <c r="E1722" s="55"/>
    </row>
    <row r="1723" spans="2:8" x14ac:dyDescent="0.3">
      <c r="C1723" s="52" t="s">
        <v>7</v>
      </c>
      <c r="D1723" s="50" t="s">
        <v>138</v>
      </c>
      <c r="E1723" s="58"/>
    </row>
    <row r="1724" spans="2:8" x14ac:dyDescent="0.3">
      <c r="C1724" s="52" t="s">
        <v>11</v>
      </c>
      <c r="D1724" s="50">
        <v>50</v>
      </c>
      <c r="E1724" s="58"/>
    </row>
    <row r="1725" spans="2:8" x14ac:dyDescent="0.3">
      <c r="C1725" s="52" t="s">
        <v>13</v>
      </c>
      <c r="D1725" s="51" t="s">
        <v>34</v>
      </c>
      <c r="E1725" s="58"/>
    </row>
    <row r="1726" spans="2:8" ht="24" thickBot="1" x14ac:dyDescent="0.3">
      <c r="C1726" s="59"/>
      <c r="D1726" s="59"/>
    </row>
    <row r="1727" spans="2:8" ht="48" thickBot="1" x14ac:dyDescent="0.3">
      <c r="B1727" s="101" t="s">
        <v>17</v>
      </c>
      <c r="C1727" s="102"/>
      <c r="D1727" s="23" t="s">
        <v>20</v>
      </c>
      <c r="E1727" s="103" t="s">
        <v>22</v>
      </c>
      <c r="F1727" s="104"/>
      <c r="G1727" s="2" t="s">
        <v>21</v>
      </c>
    </row>
    <row r="1728" spans="2:8" ht="24" thickBot="1" x14ac:dyDescent="0.3">
      <c r="B1728" s="105" t="s">
        <v>36</v>
      </c>
      <c r="C1728" s="106"/>
      <c r="D1728" s="32">
        <v>147.63</v>
      </c>
      <c r="E1728" s="33">
        <v>3.4</v>
      </c>
      <c r="F1728" s="18" t="s">
        <v>25</v>
      </c>
      <c r="G1728" s="26">
        <f t="shared" ref="G1728:G1735" si="41">D1728*E1728</f>
        <v>501.94199999999995</v>
      </c>
      <c r="H1728" s="107"/>
    </row>
    <row r="1729" spans="2:8" x14ac:dyDescent="0.25">
      <c r="B1729" s="108" t="s">
        <v>18</v>
      </c>
      <c r="C1729" s="109"/>
      <c r="D1729" s="69">
        <v>70.41</v>
      </c>
      <c r="E1729" s="67">
        <v>1.1000000000000001</v>
      </c>
      <c r="F1729" s="19" t="s">
        <v>26</v>
      </c>
      <c r="G1729" s="27">
        <f t="shared" si="41"/>
        <v>77.451000000000008</v>
      </c>
      <c r="H1729" s="107"/>
    </row>
    <row r="1730" spans="2:8" ht="24" thickBot="1" x14ac:dyDescent="0.3">
      <c r="B1730" s="110" t="s">
        <v>19</v>
      </c>
      <c r="C1730" s="111"/>
      <c r="D1730" s="70">
        <v>222.31</v>
      </c>
      <c r="E1730" s="68">
        <v>1.1000000000000001</v>
      </c>
      <c r="F1730" s="20" t="s">
        <v>26</v>
      </c>
      <c r="G1730" s="28">
        <f t="shared" si="41"/>
        <v>244.54100000000003</v>
      </c>
      <c r="H1730" s="107"/>
    </row>
    <row r="1731" spans="2:8" ht="24" thickBot="1" x14ac:dyDescent="0.3">
      <c r="B1731" s="112" t="s">
        <v>28</v>
      </c>
      <c r="C1731" s="113"/>
      <c r="D1731" s="37"/>
      <c r="E1731" s="38"/>
      <c r="F1731" s="24" t="s">
        <v>25</v>
      </c>
      <c r="G1731" s="29">
        <f t="shared" si="41"/>
        <v>0</v>
      </c>
      <c r="H1731" s="107"/>
    </row>
    <row r="1732" spans="2:8" x14ac:dyDescent="0.25">
      <c r="B1732" s="108" t="s">
        <v>33</v>
      </c>
      <c r="C1732" s="109"/>
      <c r="D1732" s="34">
        <v>665.33</v>
      </c>
      <c r="E1732" s="35">
        <v>6.8</v>
      </c>
      <c r="F1732" s="19" t="s">
        <v>25</v>
      </c>
      <c r="G1732" s="27">
        <f t="shared" si="41"/>
        <v>4524.2440000000006</v>
      </c>
      <c r="H1732" s="107"/>
    </row>
    <row r="1733" spans="2:8" x14ac:dyDescent="0.25">
      <c r="B1733" s="114" t="s">
        <v>27</v>
      </c>
      <c r="C1733" s="115"/>
      <c r="D1733" s="39">
        <v>1300.21</v>
      </c>
      <c r="E1733" s="40">
        <v>3.4</v>
      </c>
      <c r="F1733" s="21" t="s">
        <v>25</v>
      </c>
      <c r="G1733" s="30">
        <f t="shared" si="41"/>
        <v>4420.7139999999999</v>
      </c>
      <c r="H1733" s="107"/>
    </row>
    <row r="1734" spans="2:8" x14ac:dyDescent="0.25">
      <c r="B1734" s="114" t="s">
        <v>29</v>
      </c>
      <c r="C1734" s="115"/>
      <c r="D1734" s="41"/>
      <c r="E1734" s="42"/>
      <c r="F1734" s="21" t="s">
        <v>25</v>
      </c>
      <c r="G1734" s="30">
        <f t="shared" si="41"/>
        <v>0</v>
      </c>
      <c r="H1734" s="107"/>
    </row>
    <row r="1735" spans="2:8" x14ac:dyDescent="0.25">
      <c r="B1735" s="114" t="s">
        <v>30</v>
      </c>
      <c r="C1735" s="115"/>
      <c r="D1735" s="41"/>
      <c r="E1735" s="42"/>
      <c r="F1735" s="21" t="s">
        <v>25</v>
      </c>
      <c r="G1735" s="30">
        <f t="shared" si="41"/>
        <v>0</v>
      </c>
      <c r="H1735" s="107"/>
    </row>
    <row r="1736" spans="2:8" x14ac:dyDescent="0.25">
      <c r="B1736" s="114" t="s">
        <v>32</v>
      </c>
      <c r="C1736" s="115"/>
      <c r="D1736" s="41"/>
      <c r="E1736" s="42"/>
      <c r="F1736" s="21" t="s">
        <v>25</v>
      </c>
      <c r="G1736" s="30">
        <f>D1736*E1736</f>
        <v>0</v>
      </c>
      <c r="H1736" s="107"/>
    </row>
    <row r="1737" spans="2:8" ht="24" thickBot="1" x14ac:dyDescent="0.3">
      <c r="B1737" s="110" t="s">
        <v>31</v>
      </c>
      <c r="C1737" s="111"/>
      <c r="D1737" s="70"/>
      <c r="E1737" s="68"/>
      <c r="F1737" s="20" t="s">
        <v>25</v>
      </c>
      <c r="G1737" s="31">
        <f>D1737*E1737</f>
        <v>0</v>
      </c>
      <c r="H1737" s="107"/>
    </row>
    <row r="1738" spans="2:8" x14ac:dyDescent="0.25">
      <c r="C1738" s="3"/>
      <c r="D1738" s="3"/>
      <c r="E1738" s="4"/>
      <c r="F1738" s="4"/>
      <c r="H1738" s="62"/>
    </row>
    <row r="1739" spans="2:8" ht="25.5" x14ac:dyDescent="0.25">
      <c r="C1739" s="14" t="s">
        <v>14</v>
      </c>
      <c r="D1739" s="6"/>
    </row>
    <row r="1740" spans="2:8" ht="18.75" x14ac:dyDescent="0.25">
      <c r="C1740" s="86" t="s">
        <v>6</v>
      </c>
      <c r="D1740" s="76" t="s">
        <v>0</v>
      </c>
      <c r="E1740" s="9">
        <f>ROUND((G1728+D1721)/D1721,2)</f>
        <v>1.0900000000000001</v>
      </c>
      <c r="F1740" s="9"/>
      <c r="G1740" s="10"/>
      <c r="H1740" s="7"/>
    </row>
    <row r="1741" spans="2:8" x14ac:dyDescent="0.25">
      <c r="C1741" s="86"/>
      <c r="D1741" s="76" t="s">
        <v>1</v>
      </c>
      <c r="E1741" s="9">
        <f>ROUND((G1729+G1730+D1721)/D1721,2)</f>
        <v>1.06</v>
      </c>
      <c r="F1741" s="9"/>
      <c r="G1741" s="11"/>
      <c r="H1741" s="65"/>
    </row>
    <row r="1742" spans="2:8" x14ac:dyDescent="0.25">
      <c r="C1742" s="86"/>
      <c r="D1742" s="76" t="s">
        <v>2</v>
      </c>
      <c r="E1742" s="9">
        <f>ROUND((G1731+D1721)/D1721,2)</f>
        <v>1</v>
      </c>
      <c r="F1742" s="12"/>
      <c r="G1742" s="11"/>
    </row>
    <row r="1743" spans="2:8" x14ac:dyDescent="0.25">
      <c r="C1743" s="86"/>
      <c r="D1743" s="13" t="s">
        <v>3</v>
      </c>
      <c r="E1743" s="44">
        <f>ROUND((SUM(G1732:G1737)+D1721)/D1721,2)</f>
        <v>2.65</v>
      </c>
      <c r="F1743" s="10"/>
      <c r="G1743" s="11"/>
    </row>
    <row r="1744" spans="2:8" ht="25.5" x14ac:dyDescent="0.25">
      <c r="D1744" s="45" t="s">
        <v>4</v>
      </c>
      <c r="E1744" s="46">
        <f>SUM(E1740:E1743)-IF(D1725="сплошная",3,2)</f>
        <v>2.8000000000000007</v>
      </c>
      <c r="F1744" s="25"/>
    </row>
    <row r="1745" spans="2:8" x14ac:dyDescent="0.25">
      <c r="E1745" s="15"/>
    </row>
    <row r="1746" spans="2:8" ht="25.5" x14ac:dyDescent="0.35">
      <c r="B1746" s="22"/>
      <c r="C1746" s="16" t="s">
        <v>23</v>
      </c>
      <c r="D1746" s="87">
        <f>E1744*D1721</f>
        <v>15218.280000000004</v>
      </c>
      <c r="E1746" s="87"/>
    </row>
    <row r="1747" spans="2:8" ht="18.75" x14ac:dyDescent="0.3">
      <c r="C1747" s="17" t="s">
        <v>8</v>
      </c>
      <c r="D1747" s="88">
        <f>D1746/D1720</f>
        <v>22.988338368580067</v>
      </c>
      <c r="E1747" s="88"/>
      <c r="G1747" s="7"/>
      <c r="H1747" s="66"/>
    </row>
    <row r="1760" spans="2:8" ht="60.75" x14ac:dyDescent="0.8">
      <c r="B1760" s="89" t="s">
        <v>146</v>
      </c>
      <c r="C1760" s="89"/>
      <c r="D1760" s="89"/>
      <c r="E1760" s="89"/>
      <c r="F1760" s="89"/>
      <c r="G1760" s="89"/>
      <c r="H1760" s="89"/>
    </row>
    <row r="1761" spans="2:8" ht="46.5" customHeight="1" x14ac:dyDescent="0.25">
      <c r="B1761" s="90" t="s">
        <v>37</v>
      </c>
      <c r="C1761" s="90"/>
      <c r="D1761" s="90"/>
      <c r="E1761" s="90"/>
      <c r="F1761" s="90"/>
      <c r="G1761" s="90"/>
    </row>
    <row r="1762" spans="2:8" x14ac:dyDescent="0.25">
      <c r="C1762" s="77"/>
      <c r="G1762" s="7"/>
    </row>
    <row r="1763" spans="2:8" ht="25.5" x14ac:dyDescent="0.25">
      <c r="C1763" s="14" t="s">
        <v>5</v>
      </c>
      <c r="D1763" s="6"/>
    </row>
    <row r="1764" spans="2:8" ht="20.25" customHeight="1" x14ac:dyDescent="0.25">
      <c r="B1764" s="10"/>
      <c r="C1764" s="91" t="s">
        <v>15</v>
      </c>
      <c r="D1764" s="94" t="s">
        <v>43</v>
      </c>
      <c r="E1764" s="94"/>
      <c r="F1764" s="94"/>
      <c r="G1764" s="94"/>
      <c r="H1764" s="57"/>
    </row>
    <row r="1765" spans="2:8" ht="20.25" x14ac:dyDescent="0.25">
      <c r="B1765" s="10"/>
      <c r="C1765" s="92"/>
      <c r="D1765" s="94" t="s">
        <v>140</v>
      </c>
      <c r="E1765" s="94"/>
      <c r="F1765" s="94"/>
      <c r="G1765" s="94"/>
      <c r="H1765" s="57"/>
    </row>
    <row r="1766" spans="2:8" ht="20.25" x14ac:dyDescent="0.25">
      <c r="B1766" s="10"/>
      <c r="C1766" s="93"/>
      <c r="D1766" s="94" t="s">
        <v>144</v>
      </c>
      <c r="E1766" s="94"/>
      <c r="F1766" s="94"/>
      <c r="G1766" s="94"/>
      <c r="H1766" s="57"/>
    </row>
    <row r="1767" spans="2:8" x14ac:dyDescent="0.25">
      <c r="C1767" s="47" t="s">
        <v>12</v>
      </c>
      <c r="D1767" s="48">
        <v>2.5</v>
      </c>
      <c r="E1767" s="49"/>
      <c r="F1767" s="10"/>
    </row>
    <row r="1768" spans="2:8" x14ac:dyDescent="0.25">
      <c r="C1768" s="1" t="s">
        <v>9</v>
      </c>
      <c r="D1768" s="43">
        <v>525</v>
      </c>
      <c r="E1768" s="95" t="s">
        <v>16</v>
      </c>
      <c r="F1768" s="96"/>
      <c r="G1768" s="99">
        <f>D1769/D1768</f>
        <v>8.5336190476190463</v>
      </c>
    </row>
    <row r="1769" spans="2:8" x14ac:dyDescent="0.25">
      <c r="C1769" s="1" t="s">
        <v>10</v>
      </c>
      <c r="D1769" s="43">
        <v>4480.1499999999996</v>
      </c>
      <c r="E1769" s="97"/>
      <c r="F1769" s="98"/>
      <c r="G1769" s="100"/>
    </row>
    <row r="1770" spans="2:8" x14ac:dyDescent="0.25">
      <c r="C1770" s="53"/>
      <c r="D1770" s="54"/>
      <c r="E1770" s="55"/>
    </row>
    <row r="1771" spans="2:8" x14ac:dyDescent="0.3">
      <c r="C1771" s="52" t="s">
        <v>7</v>
      </c>
      <c r="D1771" s="50" t="s">
        <v>145</v>
      </c>
      <c r="E1771" s="58"/>
    </row>
    <row r="1772" spans="2:8" x14ac:dyDescent="0.3">
      <c r="C1772" s="52" t="s">
        <v>11</v>
      </c>
      <c r="D1772" s="50">
        <v>45</v>
      </c>
      <c r="E1772" s="58"/>
    </row>
    <row r="1773" spans="2:8" x14ac:dyDescent="0.3">
      <c r="C1773" s="52" t="s">
        <v>13</v>
      </c>
      <c r="D1773" s="51" t="s">
        <v>34</v>
      </c>
      <c r="E1773" s="58"/>
    </row>
    <row r="1774" spans="2:8" ht="24" thickBot="1" x14ac:dyDescent="0.3">
      <c r="C1774" s="59"/>
      <c r="D1774" s="59"/>
    </row>
    <row r="1775" spans="2:8" ht="48" thickBot="1" x14ac:dyDescent="0.3">
      <c r="B1775" s="101" t="s">
        <v>17</v>
      </c>
      <c r="C1775" s="102"/>
      <c r="D1775" s="23" t="s">
        <v>20</v>
      </c>
      <c r="E1775" s="103" t="s">
        <v>22</v>
      </c>
      <c r="F1775" s="104"/>
      <c r="G1775" s="2" t="s">
        <v>21</v>
      </c>
    </row>
    <row r="1776" spans="2:8" ht="24" thickBot="1" x14ac:dyDescent="0.3">
      <c r="B1776" s="105" t="s">
        <v>36</v>
      </c>
      <c r="C1776" s="106"/>
      <c r="D1776" s="32">
        <v>147.63</v>
      </c>
      <c r="E1776" s="33">
        <v>2.5</v>
      </c>
      <c r="F1776" s="18" t="s">
        <v>25</v>
      </c>
      <c r="G1776" s="26">
        <f t="shared" ref="G1776:G1783" si="42">D1776*E1776</f>
        <v>369.07499999999999</v>
      </c>
      <c r="H1776" s="107"/>
    </row>
    <row r="1777" spans="2:8" x14ac:dyDescent="0.25">
      <c r="B1777" s="108" t="s">
        <v>18</v>
      </c>
      <c r="C1777" s="109"/>
      <c r="D1777" s="69">
        <v>70.41</v>
      </c>
      <c r="E1777" s="67">
        <v>1.6</v>
      </c>
      <c r="F1777" s="19" t="s">
        <v>26</v>
      </c>
      <c r="G1777" s="27">
        <f t="shared" si="42"/>
        <v>112.65600000000001</v>
      </c>
      <c r="H1777" s="107"/>
    </row>
    <row r="1778" spans="2:8" ht="24" thickBot="1" x14ac:dyDescent="0.3">
      <c r="B1778" s="110" t="s">
        <v>19</v>
      </c>
      <c r="C1778" s="111"/>
      <c r="D1778" s="70">
        <v>222.31</v>
      </c>
      <c r="E1778" s="68">
        <v>1.6</v>
      </c>
      <c r="F1778" s="20" t="s">
        <v>26</v>
      </c>
      <c r="G1778" s="28">
        <f t="shared" si="42"/>
        <v>355.69600000000003</v>
      </c>
      <c r="H1778" s="107"/>
    </row>
    <row r="1779" spans="2:8" ht="24" thickBot="1" x14ac:dyDescent="0.3">
      <c r="B1779" s="112" t="s">
        <v>28</v>
      </c>
      <c r="C1779" s="113"/>
      <c r="D1779" s="37"/>
      <c r="E1779" s="38"/>
      <c r="F1779" s="24" t="s">
        <v>25</v>
      </c>
      <c r="G1779" s="29">
        <f t="shared" si="42"/>
        <v>0</v>
      </c>
      <c r="H1779" s="107"/>
    </row>
    <row r="1780" spans="2:8" x14ac:dyDescent="0.25">
      <c r="B1780" s="108" t="s">
        <v>33</v>
      </c>
      <c r="C1780" s="109"/>
      <c r="D1780" s="34">
        <v>665.33</v>
      </c>
      <c r="E1780" s="35">
        <v>5</v>
      </c>
      <c r="F1780" s="19" t="s">
        <v>25</v>
      </c>
      <c r="G1780" s="27">
        <f t="shared" si="42"/>
        <v>3326.65</v>
      </c>
      <c r="H1780" s="107"/>
    </row>
    <row r="1781" spans="2:8" x14ac:dyDescent="0.25">
      <c r="B1781" s="114" t="s">
        <v>27</v>
      </c>
      <c r="C1781" s="115"/>
      <c r="D1781" s="39">
        <v>1300.21</v>
      </c>
      <c r="E1781" s="40">
        <v>2.5</v>
      </c>
      <c r="F1781" s="21" t="s">
        <v>25</v>
      </c>
      <c r="G1781" s="30">
        <f t="shared" si="42"/>
        <v>3250.5250000000001</v>
      </c>
      <c r="H1781" s="107"/>
    </row>
    <row r="1782" spans="2:8" x14ac:dyDescent="0.25">
      <c r="B1782" s="114" t="s">
        <v>29</v>
      </c>
      <c r="C1782" s="115"/>
      <c r="D1782" s="41"/>
      <c r="E1782" s="42"/>
      <c r="F1782" s="21" t="s">
        <v>25</v>
      </c>
      <c r="G1782" s="30">
        <f t="shared" si="42"/>
        <v>0</v>
      </c>
      <c r="H1782" s="107"/>
    </row>
    <row r="1783" spans="2:8" x14ac:dyDescent="0.25">
      <c r="B1783" s="114" t="s">
        <v>30</v>
      </c>
      <c r="C1783" s="115"/>
      <c r="D1783" s="41"/>
      <c r="E1783" s="42"/>
      <c r="F1783" s="21" t="s">
        <v>25</v>
      </c>
      <c r="G1783" s="30">
        <f t="shared" si="42"/>
        <v>0</v>
      </c>
      <c r="H1783" s="107"/>
    </row>
    <row r="1784" spans="2:8" x14ac:dyDescent="0.25">
      <c r="B1784" s="114" t="s">
        <v>32</v>
      </c>
      <c r="C1784" s="115"/>
      <c r="D1784" s="41"/>
      <c r="E1784" s="42"/>
      <c r="F1784" s="21" t="s">
        <v>25</v>
      </c>
      <c r="G1784" s="30">
        <f>D1784*E1784</f>
        <v>0</v>
      </c>
      <c r="H1784" s="107"/>
    </row>
    <row r="1785" spans="2:8" ht="24" thickBot="1" x14ac:dyDescent="0.3">
      <c r="B1785" s="110" t="s">
        <v>31</v>
      </c>
      <c r="C1785" s="111"/>
      <c r="D1785" s="70"/>
      <c r="E1785" s="68"/>
      <c r="F1785" s="20" t="s">
        <v>25</v>
      </c>
      <c r="G1785" s="31">
        <f>D1785*E1785</f>
        <v>0</v>
      </c>
      <c r="H1785" s="107"/>
    </row>
    <row r="1786" spans="2:8" x14ac:dyDescent="0.25">
      <c r="C1786" s="3"/>
      <c r="D1786" s="3"/>
      <c r="E1786" s="4"/>
      <c r="F1786" s="4"/>
      <c r="H1786" s="62"/>
    </row>
    <row r="1787" spans="2:8" ht="25.5" x14ac:dyDescent="0.25">
      <c r="C1787" s="14" t="s">
        <v>14</v>
      </c>
      <c r="D1787" s="6"/>
    </row>
    <row r="1788" spans="2:8" ht="18.75" x14ac:dyDescent="0.25">
      <c r="C1788" s="86" t="s">
        <v>6</v>
      </c>
      <c r="D1788" s="76" t="s">
        <v>0</v>
      </c>
      <c r="E1788" s="9">
        <f>ROUND((G1776+D1769)/D1769,2)</f>
        <v>1.08</v>
      </c>
      <c r="F1788" s="9"/>
      <c r="G1788" s="10"/>
      <c r="H1788" s="7"/>
    </row>
    <row r="1789" spans="2:8" x14ac:dyDescent="0.25">
      <c r="C1789" s="86"/>
      <c r="D1789" s="76" t="s">
        <v>1</v>
      </c>
      <c r="E1789" s="9">
        <f>ROUND((G1777+G1778+D1769)/D1769,2)</f>
        <v>1.1000000000000001</v>
      </c>
      <c r="F1789" s="9"/>
      <c r="G1789" s="11"/>
      <c r="H1789" s="65"/>
    </row>
    <row r="1790" spans="2:8" x14ac:dyDescent="0.25">
      <c r="C1790" s="86"/>
      <c r="D1790" s="76" t="s">
        <v>2</v>
      </c>
      <c r="E1790" s="9">
        <f>ROUND((G1779+D1769)/D1769,2)</f>
        <v>1</v>
      </c>
      <c r="F1790" s="12"/>
      <c r="G1790" s="11"/>
    </row>
    <row r="1791" spans="2:8" x14ac:dyDescent="0.25">
      <c r="C1791" s="86"/>
      <c r="D1791" s="13" t="s">
        <v>3</v>
      </c>
      <c r="E1791" s="44">
        <f>ROUND((SUM(G1780:G1785)+D1769)/D1769,2)</f>
        <v>2.4700000000000002</v>
      </c>
      <c r="F1791" s="10"/>
      <c r="G1791" s="11"/>
    </row>
    <row r="1792" spans="2:8" ht="25.5" x14ac:dyDescent="0.25">
      <c r="D1792" s="45" t="s">
        <v>4</v>
      </c>
      <c r="E1792" s="46">
        <f>SUM(E1788:E1791)-IF(D1773="сплошная",3,2)</f>
        <v>2.6500000000000004</v>
      </c>
      <c r="F1792" s="25"/>
    </row>
    <row r="1793" spans="2:11" x14ac:dyDescent="0.25">
      <c r="E1793" s="15"/>
    </row>
    <row r="1794" spans="2:11" ht="25.5" x14ac:dyDescent="0.35">
      <c r="B1794" s="22"/>
      <c r="C1794" s="16" t="s">
        <v>23</v>
      </c>
      <c r="D1794" s="87">
        <f>E1792*D1769</f>
        <v>11872.397500000001</v>
      </c>
      <c r="E1794" s="87"/>
    </row>
    <row r="1795" spans="2:11" ht="18.75" x14ac:dyDescent="0.3">
      <c r="C1795" s="17" t="s">
        <v>8</v>
      </c>
      <c r="D1795" s="88">
        <f>D1794/D1768</f>
        <v>22.614090476190476</v>
      </c>
      <c r="E1795" s="88"/>
      <c r="G1795" s="7"/>
      <c r="H1795" s="66"/>
    </row>
    <row r="1805" spans="2:11" s="22" customFormat="1" ht="54.75" customHeight="1" x14ac:dyDescent="0.8">
      <c r="B1805" s="89" t="s">
        <v>147</v>
      </c>
      <c r="C1805" s="89"/>
      <c r="D1805" s="89"/>
      <c r="E1805" s="89"/>
      <c r="F1805" s="89"/>
      <c r="G1805" s="89"/>
      <c r="H1805" s="89"/>
      <c r="K1805" s="22" t="s">
        <v>34</v>
      </c>
    </row>
    <row r="1806" spans="2:11" ht="46.5" customHeight="1" x14ac:dyDescent="0.25">
      <c r="B1806" s="90" t="s">
        <v>41</v>
      </c>
      <c r="C1806" s="90"/>
      <c r="D1806" s="90"/>
      <c r="E1806" s="90"/>
      <c r="F1806" s="90"/>
      <c r="G1806" s="90"/>
      <c r="K1806" s="7" t="s">
        <v>35</v>
      </c>
    </row>
    <row r="1807" spans="2:11" x14ac:dyDescent="0.25">
      <c r="C1807" s="79"/>
      <c r="G1807" s="7"/>
    </row>
    <row r="1808" spans="2:11" ht="25.5" x14ac:dyDescent="0.25">
      <c r="C1808" s="14" t="s">
        <v>5</v>
      </c>
      <c r="D1808" s="6"/>
    </row>
    <row r="1809" spans="2:8" s="10" customFormat="1" ht="20.25" x14ac:dyDescent="0.25">
      <c r="C1809" s="91" t="s">
        <v>15</v>
      </c>
      <c r="D1809" s="94" t="s">
        <v>42</v>
      </c>
      <c r="E1809" s="94"/>
      <c r="F1809" s="94"/>
      <c r="G1809" s="94"/>
      <c r="H1809" s="57"/>
    </row>
    <row r="1810" spans="2:8" s="10" customFormat="1" ht="20.25" x14ac:dyDescent="0.25">
      <c r="C1810" s="92"/>
      <c r="D1810" s="94" t="s">
        <v>148</v>
      </c>
      <c r="E1810" s="94"/>
      <c r="F1810" s="94"/>
      <c r="G1810" s="94"/>
      <c r="H1810" s="57"/>
    </row>
    <row r="1811" spans="2:8" s="10" customFormat="1" ht="20.25" x14ac:dyDescent="0.25">
      <c r="C1811" s="93"/>
      <c r="D1811" s="94" t="s">
        <v>149</v>
      </c>
      <c r="E1811" s="94"/>
      <c r="F1811" s="94"/>
      <c r="G1811" s="94"/>
      <c r="H1811" s="57"/>
    </row>
    <row r="1812" spans="2:8" ht="28.5" customHeight="1" x14ac:dyDescent="0.25">
      <c r="C1812" s="47" t="s">
        <v>12</v>
      </c>
      <c r="D1812" s="48">
        <v>2.1</v>
      </c>
      <c r="E1812" s="49"/>
      <c r="F1812" s="10"/>
    </row>
    <row r="1813" spans="2:8" ht="28.5" customHeight="1" x14ac:dyDescent="0.25">
      <c r="C1813" s="1" t="s">
        <v>9</v>
      </c>
      <c r="D1813" s="43">
        <v>369</v>
      </c>
      <c r="E1813" s="95" t="s">
        <v>16</v>
      </c>
      <c r="F1813" s="96"/>
      <c r="G1813" s="99">
        <f>D1814/D1813</f>
        <v>26.86712737127371</v>
      </c>
    </row>
    <row r="1814" spans="2:8" ht="28.5" customHeight="1" x14ac:dyDescent="0.25">
      <c r="C1814" s="1" t="s">
        <v>10</v>
      </c>
      <c r="D1814" s="43">
        <v>9913.9699999999993</v>
      </c>
      <c r="E1814" s="97"/>
      <c r="F1814" s="98"/>
      <c r="G1814" s="100"/>
    </row>
    <row r="1815" spans="2:8" x14ac:dyDescent="0.25">
      <c r="C1815" s="53"/>
      <c r="D1815" s="54"/>
      <c r="E1815" s="55"/>
    </row>
    <row r="1816" spans="2:8" x14ac:dyDescent="0.3">
      <c r="C1816" s="52" t="s">
        <v>7</v>
      </c>
      <c r="D1816" s="50" t="s">
        <v>88</v>
      </c>
      <c r="E1816" s="58"/>
    </row>
    <row r="1817" spans="2:8" x14ac:dyDescent="0.3">
      <c r="C1817" s="52" t="s">
        <v>11</v>
      </c>
      <c r="D1817" s="50">
        <v>65</v>
      </c>
      <c r="E1817" s="58"/>
    </row>
    <row r="1818" spans="2:8" x14ac:dyDescent="0.3">
      <c r="C1818" s="52" t="s">
        <v>13</v>
      </c>
      <c r="D1818" s="51" t="s">
        <v>34</v>
      </c>
      <c r="E1818" s="58"/>
    </row>
    <row r="1819" spans="2:8" ht="24" thickBot="1" x14ac:dyDescent="0.3">
      <c r="C1819" s="59"/>
      <c r="D1819" s="59"/>
    </row>
    <row r="1820" spans="2:8" ht="48" thickBot="1" x14ac:dyDescent="0.3">
      <c r="B1820" s="101" t="s">
        <v>17</v>
      </c>
      <c r="C1820" s="102"/>
      <c r="D1820" s="23" t="s">
        <v>20</v>
      </c>
      <c r="E1820" s="103" t="s">
        <v>22</v>
      </c>
      <c r="F1820" s="104"/>
      <c r="G1820" s="2" t="s">
        <v>21</v>
      </c>
    </row>
    <row r="1821" spans="2:8" s="60" customFormat="1" ht="24" thickBot="1" x14ac:dyDescent="0.3">
      <c r="B1821" s="105" t="s">
        <v>36</v>
      </c>
      <c r="C1821" s="106"/>
      <c r="D1821" s="32">
        <v>147.63</v>
      </c>
      <c r="E1821" s="33">
        <v>2.1</v>
      </c>
      <c r="F1821" s="18" t="s">
        <v>25</v>
      </c>
      <c r="G1821" s="26">
        <f t="shared" ref="G1821:G1828" si="43">D1821*E1821</f>
        <v>310.02300000000002</v>
      </c>
      <c r="H1821" s="107"/>
    </row>
    <row r="1822" spans="2:8" s="61" customFormat="1" ht="46.5" customHeight="1" x14ac:dyDescent="0.25">
      <c r="B1822" s="108" t="s">
        <v>18</v>
      </c>
      <c r="C1822" s="109"/>
      <c r="D1822" s="34">
        <v>70.41</v>
      </c>
      <c r="E1822" s="67">
        <v>0.7</v>
      </c>
      <c r="F1822" s="19" t="s">
        <v>26</v>
      </c>
      <c r="G1822" s="27">
        <f t="shared" si="43"/>
        <v>49.286999999999992</v>
      </c>
      <c r="H1822" s="107"/>
    </row>
    <row r="1823" spans="2:8" s="61" customFormat="1" ht="24" thickBot="1" x14ac:dyDescent="0.3">
      <c r="B1823" s="110" t="s">
        <v>19</v>
      </c>
      <c r="C1823" s="111"/>
      <c r="D1823" s="36">
        <v>222.31</v>
      </c>
      <c r="E1823" s="68">
        <v>0.7</v>
      </c>
      <c r="F1823" s="20" t="s">
        <v>26</v>
      </c>
      <c r="G1823" s="28">
        <f t="shared" si="43"/>
        <v>155.61699999999999</v>
      </c>
      <c r="H1823" s="107"/>
    </row>
    <row r="1824" spans="2:8" s="61" customFormat="1" ht="24" thickBot="1" x14ac:dyDescent="0.3">
      <c r="B1824" s="112" t="s">
        <v>28</v>
      </c>
      <c r="C1824" s="113"/>
      <c r="D1824" s="37"/>
      <c r="E1824" s="38"/>
      <c r="F1824" s="24" t="s">
        <v>25</v>
      </c>
      <c r="G1824" s="29">
        <f t="shared" si="43"/>
        <v>0</v>
      </c>
      <c r="H1824" s="107"/>
    </row>
    <row r="1825" spans="2:11" s="61" customFormat="1" ht="48" customHeight="1" x14ac:dyDescent="0.25">
      <c r="B1825" s="108" t="s">
        <v>33</v>
      </c>
      <c r="C1825" s="109"/>
      <c r="D1825" s="34">
        <v>665.33</v>
      </c>
      <c r="E1825" s="35">
        <v>4.2</v>
      </c>
      <c r="F1825" s="19" t="s">
        <v>25</v>
      </c>
      <c r="G1825" s="27">
        <f t="shared" si="43"/>
        <v>2794.3860000000004</v>
      </c>
      <c r="H1825" s="107"/>
    </row>
    <row r="1826" spans="2:11" s="61" customFormat="1" x14ac:dyDescent="0.25">
      <c r="B1826" s="114" t="s">
        <v>27</v>
      </c>
      <c r="C1826" s="115"/>
      <c r="D1826" s="39"/>
      <c r="E1826" s="40"/>
      <c r="F1826" s="21" t="s">
        <v>25</v>
      </c>
      <c r="G1826" s="30">
        <f t="shared" si="43"/>
        <v>0</v>
      </c>
      <c r="H1826" s="107"/>
    </row>
    <row r="1827" spans="2:11" s="61" customFormat="1" x14ac:dyDescent="0.25">
      <c r="B1827" s="114" t="s">
        <v>29</v>
      </c>
      <c r="C1827" s="115"/>
      <c r="D1827" s="41">
        <v>2425.1</v>
      </c>
      <c r="E1827" s="42">
        <v>2.1</v>
      </c>
      <c r="F1827" s="21" t="s">
        <v>25</v>
      </c>
      <c r="G1827" s="30">
        <f t="shared" si="43"/>
        <v>5092.71</v>
      </c>
      <c r="H1827" s="107"/>
    </row>
    <row r="1828" spans="2:11" s="61" customFormat="1" x14ac:dyDescent="0.25">
      <c r="B1828" s="114" t="s">
        <v>30</v>
      </c>
      <c r="C1828" s="115"/>
      <c r="D1828" s="41">
        <v>1718.79</v>
      </c>
      <c r="E1828" s="42">
        <v>2.1</v>
      </c>
      <c r="F1828" s="21" t="s">
        <v>25</v>
      </c>
      <c r="G1828" s="30">
        <f t="shared" si="43"/>
        <v>3609.4590000000003</v>
      </c>
      <c r="H1828" s="107"/>
    </row>
    <row r="1829" spans="2:11" s="61" customFormat="1" x14ac:dyDescent="0.25">
      <c r="B1829" s="114" t="s">
        <v>32</v>
      </c>
      <c r="C1829" s="115"/>
      <c r="D1829" s="41">
        <v>473.91</v>
      </c>
      <c r="E1829" s="42">
        <v>2.1</v>
      </c>
      <c r="F1829" s="21" t="s">
        <v>25</v>
      </c>
      <c r="G1829" s="30">
        <f>D1829*E1829</f>
        <v>995.21100000000013</v>
      </c>
      <c r="H1829" s="107"/>
    </row>
    <row r="1830" spans="2:11" s="61" customFormat="1" ht="24" thickBot="1" x14ac:dyDescent="0.3">
      <c r="B1830" s="110" t="s">
        <v>31</v>
      </c>
      <c r="C1830" s="111"/>
      <c r="D1830" s="36">
        <v>320.5</v>
      </c>
      <c r="E1830" s="73">
        <v>8.4</v>
      </c>
      <c r="F1830" s="20" t="s">
        <v>25</v>
      </c>
      <c r="G1830" s="31">
        <f>D1830*E1830</f>
        <v>2692.2000000000003</v>
      </c>
      <c r="H1830" s="107"/>
    </row>
    <row r="1831" spans="2:11" ht="11.25" customHeight="1" x14ac:dyDescent="0.25">
      <c r="C1831" s="3"/>
      <c r="D1831" s="3"/>
      <c r="E1831" s="4"/>
      <c r="F1831" s="4"/>
      <c r="H1831" s="62"/>
      <c r="I1831" s="63"/>
      <c r="J1831" s="64"/>
      <c r="K1831" s="64"/>
    </row>
    <row r="1832" spans="2:11" ht="25.5" x14ac:dyDescent="0.25">
      <c r="C1832" s="14" t="s">
        <v>14</v>
      </c>
      <c r="D1832" s="6"/>
    </row>
    <row r="1833" spans="2:11" ht="18.75" x14ac:dyDescent="0.25">
      <c r="C1833" s="86" t="s">
        <v>6</v>
      </c>
      <c r="D1833" s="78" t="s">
        <v>0</v>
      </c>
      <c r="E1833" s="9">
        <f>ROUND((G1821+D1814)/D1814,2)</f>
        <v>1.03</v>
      </c>
      <c r="F1833" s="9"/>
      <c r="G1833" s="10"/>
      <c r="H1833" s="7"/>
    </row>
    <row r="1834" spans="2:11" x14ac:dyDescent="0.25">
      <c r="C1834" s="86"/>
      <c r="D1834" s="78" t="s">
        <v>1</v>
      </c>
      <c r="E1834" s="9">
        <f>ROUND((G1822+G1823+D1814)/D1814,2)</f>
        <v>1.02</v>
      </c>
      <c r="F1834" s="9"/>
      <c r="G1834" s="11"/>
      <c r="H1834" s="65"/>
    </row>
    <row r="1835" spans="2:11" x14ac:dyDescent="0.25">
      <c r="C1835" s="86"/>
      <c r="D1835" s="78" t="s">
        <v>2</v>
      </c>
      <c r="E1835" s="9">
        <f>ROUND((G1824+D1814)/D1814,2)</f>
        <v>1</v>
      </c>
      <c r="F1835" s="12"/>
      <c r="G1835" s="11"/>
    </row>
    <row r="1836" spans="2:11" x14ac:dyDescent="0.25">
      <c r="C1836" s="86"/>
      <c r="D1836" s="13" t="s">
        <v>3</v>
      </c>
      <c r="E1836" s="44">
        <f>ROUND((SUM(G1825:G1830)+D1814)/D1814,2)</f>
        <v>2.5299999999999998</v>
      </c>
      <c r="F1836" s="10"/>
      <c r="G1836" s="11"/>
    </row>
    <row r="1837" spans="2:11" ht="25.5" x14ac:dyDescent="0.25">
      <c r="D1837" s="45" t="s">
        <v>4</v>
      </c>
      <c r="E1837" s="46">
        <f>SUM(E1833:E1836)-IF(D1818="сплошная",3,2)</f>
        <v>2.58</v>
      </c>
      <c r="F1837" s="25"/>
    </row>
    <row r="1838" spans="2:11" ht="14.25" customHeight="1" x14ac:dyDescent="0.25">
      <c r="E1838" s="15"/>
    </row>
    <row r="1839" spans="2:11" s="22" customFormat="1" ht="26.25" customHeight="1" x14ac:dyDescent="0.35">
      <c r="C1839" s="16" t="s">
        <v>23</v>
      </c>
      <c r="D1839" s="87">
        <f>E1837*D1814</f>
        <v>25578.042600000001</v>
      </c>
      <c r="E1839" s="87"/>
      <c r="F1839" s="7"/>
      <c r="G1839" s="5"/>
      <c r="H1839" s="5"/>
    </row>
    <row r="1840" spans="2:11" ht="18.75" x14ac:dyDescent="0.3">
      <c r="C1840" s="17" t="s">
        <v>8</v>
      </c>
      <c r="D1840" s="88">
        <f>D1839/D1813</f>
        <v>69.317188617886174</v>
      </c>
      <c r="E1840" s="88"/>
      <c r="G1840" s="7"/>
      <c r="H1840" s="66"/>
    </row>
    <row r="1851" spans="2:8" ht="60.75" x14ac:dyDescent="0.8">
      <c r="B1851" s="89" t="s">
        <v>150</v>
      </c>
      <c r="C1851" s="89"/>
      <c r="D1851" s="89"/>
      <c r="E1851" s="89"/>
      <c r="F1851" s="89"/>
      <c r="G1851" s="89"/>
      <c r="H1851" s="89"/>
    </row>
    <row r="1852" spans="2:8" ht="46.5" customHeight="1" x14ac:dyDescent="0.25">
      <c r="B1852" s="90" t="s">
        <v>37</v>
      </c>
      <c r="C1852" s="90"/>
      <c r="D1852" s="90"/>
      <c r="E1852" s="90"/>
      <c r="F1852" s="90"/>
      <c r="G1852" s="90"/>
    </row>
    <row r="1853" spans="2:8" x14ac:dyDescent="0.25">
      <c r="C1853" s="79"/>
      <c r="G1853" s="7"/>
    </row>
    <row r="1854" spans="2:8" ht="25.5" x14ac:dyDescent="0.25">
      <c r="C1854" s="14" t="s">
        <v>5</v>
      </c>
      <c r="D1854" s="6"/>
    </row>
    <row r="1855" spans="2:8" ht="20.25" customHeight="1" x14ac:dyDescent="0.25">
      <c r="B1855" s="10"/>
      <c r="C1855" s="91" t="s">
        <v>15</v>
      </c>
      <c r="D1855" s="94" t="s">
        <v>43</v>
      </c>
      <c r="E1855" s="94"/>
      <c r="F1855" s="94"/>
      <c r="G1855" s="94"/>
      <c r="H1855" s="57"/>
    </row>
    <row r="1856" spans="2:8" ht="20.25" x14ac:dyDescent="0.25">
      <c r="B1856" s="10"/>
      <c r="C1856" s="92"/>
      <c r="D1856" s="94" t="s">
        <v>151</v>
      </c>
      <c r="E1856" s="94"/>
      <c r="F1856" s="94"/>
      <c r="G1856" s="94"/>
      <c r="H1856" s="57"/>
    </row>
    <row r="1857" spans="2:8" ht="20.25" x14ac:dyDescent="0.25">
      <c r="B1857" s="10"/>
      <c r="C1857" s="93"/>
      <c r="D1857" s="94" t="s">
        <v>152</v>
      </c>
      <c r="E1857" s="94"/>
      <c r="F1857" s="94"/>
      <c r="G1857" s="94"/>
      <c r="H1857" s="57"/>
    </row>
    <row r="1858" spans="2:8" x14ac:dyDescent="0.25">
      <c r="C1858" s="47" t="s">
        <v>12</v>
      </c>
      <c r="D1858" s="48">
        <v>1.3</v>
      </c>
      <c r="E1858" s="49"/>
      <c r="F1858" s="10"/>
    </row>
    <row r="1859" spans="2:8" x14ac:dyDescent="0.25">
      <c r="C1859" s="1" t="s">
        <v>9</v>
      </c>
      <c r="D1859" s="43">
        <v>133</v>
      </c>
      <c r="E1859" s="95" t="s">
        <v>16</v>
      </c>
      <c r="F1859" s="96"/>
      <c r="G1859" s="99">
        <f>D1860/D1859</f>
        <v>19.512406015037595</v>
      </c>
    </row>
    <row r="1860" spans="2:8" x14ac:dyDescent="0.25">
      <c r="C1860" s="1" t="s">
        <v>10</v>
      </c>
      <c r="D1860" s="43">
        <v>2595.15</v>
      </c>
      <c r="E1860" s="97"/>
      <c r="F1860" s="98"/>
      <c r="G1860" s="100"/>
    </row>
    <row r="1861" spans="2:8" x14ac:dyDescent="0.25">
      <c r="C1861" s="53"/>
      <c r="D1861" s="54"/>
      <c r="E1861" s="55"/>
    </row>
    <row r="1862" spans="2:8" x14ac:dyDescent="0.3">
      <c r="C1862" s="52" t="s">
        <v>7</v>
      </c>
      <c r="D1862" s="50" t="s">
        <v>153</v>
      </c>
      <c r="E1862" s="58"/>
    </row>
    <row r="1863" spans="2:8" x14ac:dyDescent="0.3">
      <c r="C1863" s="52" t="s">
        <v>11</v>
      </c>
      <c r="D1863" s="50">
        <v>70</v>
      </c>
      <c r="E1863" s="58"/>
    </row>
    <row r="1864" spans="2:8" x14ac:dyDescent="0.3">
      <c r="C1864" s="52" t="s">
        <v>13</v>
      </c>
      <c r="D1864" s="51" t="s">
        <v>34</v>
      </c>
      <c r="E1864" s="58"/>
    </row>
    <row r="1865" spans="2:8" ht="24" thickBot="1" x14ac:dyDescent="0.3">
      <c r="C1865" s="59"/>
      <c r="D1865" s="59"/>
    </row>
    <row r="1866" spans="2:8" ht="48" thickBot="1" x14ac:dyDescent="0.3">
      <c r="B1866" s="101" t="s">
        <v>17</v>
      </c>
      <c r="C1866" s="102"/>
      <c r="D1866" s="23" t="s">
        <v>20</v>
      </c>
      <c r="E1866" s="103" t="s">
        <v>22</v>
      </c>
      <c r="F1866" s="104"/>
      <c r="G1866" s="2" t="s">
        <v>21</v>
      </c>
    </row>
    <row r="1867" spans="2:8" ht="24" thickBot="1" x14ac:dyDescent="0.3">
      <c r="B1867" s="105" t="s">
        <v>36</v>
      </c>
      <c r="C1867" s="106"/>
      <c r="D1867" s="32">
        <v>147.63</v>
      </c>
      <c r="E1867" s="33">
        <v>1.3</v>
      </c>
      <c r="F1867" s="18" t="s">
        <v>25</v>
      </c>
      <c r="G1867" s="26">
        <f t="shared" ref="G1867:G1874" si="44">D1867*E1867</f>
        <v>191.91900000000001</v>
      </c>
      <c r="H1867" s="107"/>
    </row>
    <row r="1868" spans="2:8" x14ac:dyDescent="0.25">
      <c r="B1868" s="108" t="s">
        <v>18</v>
      </c>
      <c r="C1868" s="109"/>
      <c r="D1868" s="69">
        <v>70.41</v>
      </c>
      <c r="E1868" s="67">
        <v>0.5</v>
      </c>
      <c r="F1868" s="19" t="s">
        <v>26</v>
      </c>
      <c r="G1868" s="27">
        <f t="shared" si="44"/>
        <v>35.204999999999998</v>
      </c>
      <c r="H1868" s="107"/>
    </row>
    <row r="1869" spans="2:8" ht="24" thickBot="1" x14ac:dyDescent="0.3">
      <c r="B1869" s="110" t="s">
        <v>19</v>
      </c>
      <c r="C1869" s="111"/>
      <c r="D1869" s="70">
        <v>222.31</v>
      </c>
      <c r="E1869" s="68">
        <v>0.5</v>
      </c>
      <c r="F1869" s="20" t="s">
        <v>26</v>
      </c>
      <c r="G1869" s="28">
        <f t="shared" si="44"/>
        <v>111.155</v>
      </c>
      <c r="H1869" s="107"/>
    </row>
    <row r="1870" spans="2:8" ht="24" thickBot="1" x14ac:dyDescent="0.3">
      <c r="B1870" s="112" t="s">
        <v>28</v>
      </c>
      <c r="C1870" s="113"/>
      <c r="D1870" s="37"/>
      <c r="E1870" s="38"/>
      <c r="F1870" s="24" t="s">
        <v>25</v>
      </c>
      <c r="G1870" s="29">
        <f t="shared" si="44"/>
        <v>0</v>
      </c>
      <c r="H1870" s="107"/>
    </row>
    <row r="1871" spans="2:8" x14ac:dyDescent="0.25">
      <c r="B1871" s="108" t="s">
        <v>33</v>
      </c>
      <c r="C1871" s="109"/>
      <c r="D1871" s="34">
        <v>665.33</v>
      </c>
      <c r="E1871" s="35">
        <v>2.6</v>
      </c>
      <c r="F1871" s="19" t="s">
        <v>25</v>
      </c>
      <c r="G1871" s="27">
        <f t="shared" si="44"/>
        <v>1729.8580000000002</v>
      </c>
      <c r="H1871" s="107"/>
    </row>
    <row r="1872" spans="2:8" x14ac:dyDescent="0.25">
      <c r="B1872" s="114" t="s">
        <v>27</v>
      </c>
      <c r="C1872" s="115"/>
      <c r="D1872" s="39"/>
      <c r="E1872" s="40"/>
      <c r="F1872" s="21" t="s">
        <v>25</v>
      </c>
      <c r="G1872" s="30">
        <f t="shared" si="44"/>
        <v>0</v>
      </c>
      <c r="H1872" s="107"/>
    </row>
    <row r="1873" spans="2:8" x14ac:dyDescent="0.25">
      <c r="B1873" s="114" t="s">
        <v>29</v>
      </c>
      <c r="C1873" s="115"/>
      <c r="D1873" s="41">
        <v>2425.1</v>
      </c>
      <c r="E1873" s="42">
        <v>1.3</v>
      </c>
      <c r="F1873" s="21" t="s">
        <v>25</v>
      </c>
      <c r="G1873" s="30">
        <f t="shared" si="44"/>
        <v>3152.63</v>
      </c>
      <c r="H1873" s="107"/>
    </row>
    <row r="1874" spans="2:8" x14ac:dyDescent="0.25">
      <c r="B1874" s="114" t="s">
        <v>30</v>
      </c>
      <c r="C1874" s="115"/>
      <c r="D1874" s="41">
        <v>1718.79</v>
      </c>
      <c r="E1874" s="42">
        <v>1.3</v>
      </c>
      <c r="F1874" s="21" t="s">
        <v>25</v>
      </c>
      <c r="G1874" s="30">
        <f t="shared" si="44"/>
        <v>2234.4270000000001</v>
      </c>
      <c r="H1874" s="107"/>
    </row>
    <row r="1875" spans="2:8" x14ac:dyDescent="0.25">
      <c r="B1875" s="114" t="s">
        <v>32</v>
      </c>
      <c r="C1875" s="115"/>
      <c r="D1875" s="41">
        <v>473.91</v>
      </c>
      <c r="E1875" s="42">
        <v>1.3</v>
      </c>
      <c r="F1875" s="21" t="s">
        <v>25</v>
      </c>
      <c r="G1875" s="30">
        <f>D1875*E1875</f>
        <v>616.08300000000008</v>
      </c>
      <c r="H1875" s="107"/>
    </row>
    <row r="1876" spans="2:8" ht="24" thickBot="1" x14ac:dyDescent="0.3">
      <c r="B1876" s="110" t="s">
        <v>31</v>
      </c>
      <c r="C1876" s="111"/>
      <c r="D1876" s="36">
        <v>320.5</v>
      </c>
      <c r="E1876" s="73">
        <v>5.2</v>
      </c>
      <c r="F1876" s="20" t="s">
        <v>25</v>
      </c>
      <c r="G1876" s="31">
        <f>D1876*E1876</f>
        <v>1666.6000000000001</v>
      </c>
      <c r="H1876" s="107"/>
    </row>
    <row r="1877" spans="2:8" x14ac:dyDescent="0.25">
      <c r="C1877" s="3"/>
      <c r="D1877" s="3"/>
      <c r="E1877" s="4"/>
      <c r="F1877" s="4"/>
      <c r="H1877" s="62"/>
    </row>
    <row r="1878" spans="2:8" ht="25.5" x14ac:dyDescent="0.25">
      <c r="C1878" s="14" t="s">
        <v>14</v>
      </c>
      <c r="D1878" s="6"/>
    </row>
    <row r="1879" spans="2:8" ht="18.75" x14ac:dyDescent="0.25">
      <c r="C1879" s="86" t="s">
        <v>6</v>
      </c>
      <c r="D1879" s="78" t="s">
        <v>0</v>
      </c>
      <c r="E1879" s="9">
        <f>ROUND((G1867+D1860)/D1860,2)</f>
        <v>1.07</v>
      </c>
      <c r="F1879" s="9"/>
      <c r="G1879" s="10"/>
      <c r="H1879" s="7"/>
    </row>
    <row r="1880" spans="2:8" x14ac:dyDescent="0.25">
      <c r="C1880" s="86"/>
      <c r="D1880" s="78" t="s">
        <v>1</v>
      </c>
      <c r="E1880" s="9">
        <f>ROUND((G1868+G1869+D1860)/D1860,2)</f>
        <v>1.06</v>
      </c>
      <c r="F1880" s="9"/>
      <c r="G1880" s="11"/>
      <c r="H1880" s="65"/>
    </row>
    <row r="1881" spans="2:8" x14ac:dyDescent="0.25">
      <c r="C1881" s="86"/>
      <c r="D1881" s="78" t="s">
        <v>2</v>
      </c>
      <c r="E1881" s="9">
        <f>ROUND((G1870+D1860)/D1860,2)</f>
        <v>1</v>
      </c>
      <c r="F1881" s="12"/>
      <c r="G1881" s="11"/>
    </row>
    <row r="1882" spans="2:8" x14ac:dyDescent="0.25">
      <c r="C1882" s="86"/>
      <c r="D1882" s="13" t="s">
        <v>3</v>
      </c>
      <c r="E1882" s="44">
        <f>ROUND((SUM(G1871:G1876)+D1860)/D1860,2)</f>
        <v>4.62</v>
      </c>
      <c r="F1882" s="10"/>
      <c r="G1882" s="11"/>
    </row>
    <row r="1883" spans="2:8" ht="25.5" x14ac:dyDescent="0.25">
      <c r="D1883" s="45" t="s">
        <v>4</v>
      </c>
      <c r="E1883" s="46">
        <f>SUM(E1879:E1882)-IF(D1864="сплошная",3,2)</f>
        <v>4.75</v>
      </c>
      <c r="F1883" s="25"/>
    </row>
    <row r="1884" spans="2:8" x14ac:dyDescent="0.25">
      <c r="E1884" s="15"/>
    </row>
    <row r="1885" spans="2:8" ht="25.5" x14ac:dyDescent="0.35">
      <c r="B1885" s="22"/>
      <c r="C1885" s="16" t="s">
        <v>23</v>
      </c>
      <c r="D1885" s="87">
        <f>E1883*D1860</f>
        <v>12326.9625</v>
      </c>
      <c r="E1885" s="87"/>
    </row>
    <row r="1886" spans="2:8" ht="18.75" x14ac:dyDescent="0.3">
      <c r="C1886" s="17" t="s">
        <v>8</v>
      </c>
      <c r="D1886" s="88">
        <f>D1885/D1859</f>
        <v>92.683928571428567</v>
      </c>
      <c r="E1886" s="88"/>
      <c r="G1886" s="7"/>
      <c r="H1886" s="66"/>
    </row>
    <row r="1899" spans="2:8" ht="60.75" x14ac:dyDescent="0.8">
      <c r="B1899" s="89" t="s">
        <v>154</v>
      </c>
      <c r="C1899" s="89"/>
      <c r="D1899" s="89"/>
      <c r="E1899" s="89"/>
      <c r="F1899" s="89"/>
      <c r="G1899" s="89"/>
      <c r="H1899" s="89"/>
    </row>
    <row r="1900" spans="2:8" ht="46.5" customHeight="1" x14ac:dyDescent="0.25">
      <c r="B1900" s="90" t="s">
        <v>37</v>
      </c>
      <c r="C1900" s="90"/>
      <c r="D1900" s="90"/>
      <c r="E1900" s="90"/>
      <c r="F1900" s="90"/>
      <c r="G1900" s="90"/>
    </row>
    <row r="1901" spans="2:8" x14ac:dyDescent="0.25">
      <c r="C1901" s="79"/>
      <c r="G1901" s="7"/>
    </row>
    <row r="1902" spans="2:8" ht="25.5" x14ac:dyDescent="0.25">
      <c r="C1902" s="14" t="s">
        <v>5</v>
      </c>
      <c r="D1902" s="6"/>
    </row>
    <row r="1903" spans="2:8" ht="20.25" customHeight="1" x14ac:dyDescent="0.25">
      <c r="B1903" s="10"/>
      <c r="C1903" s="91" t="s">
        <v>15</v>
      </c>
      <c r="D1903" s="94" t="s">
        <v>42</v>
      </c>
      <c r="E1903" s="94"/>
      <c r="F1903" s="94"/>
      <c r="G1903" s="94"/>
      <c r="H1903" s="57"/>
    </row>
    <row r="1904" spans="2:8" ht="20.25" x14ac:dyDescent="0.25">
      <c r="B1904" s="10"/>
      <c r="C1904" s="92"/>
      <c r="D1904" s="94" t="s">
        <v>151</v>
      </c>
      <c r="E1904" s="94"/>
      <c r="F1904" s="94"/>
      <c r="G1904" s="94"/>
      <c r="H1904" s="57"/>
    </row>
    <row r="1905" spans="2:8" ht="20.25" x14ac:dyDescent="0.25">
      <c r="B1905" s="10"/>
      <c r="C1905" s="93"/>
      <c r="D1905" s="94" t="s">
        <v>155</v>
      </c>
      <c r="E1905" s="94"/>
      <c r="F1905" s="94"/>
      <c r="G1905" s="94"/>
      <c r="H1905" s="57"/>
    </row>
    <row r="1906" spans="2:8" x14ac:dyDescent="0.25">
      <c r="C1906" s="47" t="s">
        <v>12</v>
      </c>
      <c r="D1906" s="48">
        <v>3.3</v>
      </c>
      <c r="E1906" s="49"/>
      <c r="F1906" s="10"/>
    </row>
    <row r="1907" spans="2:8" x14ac:dyDescent="0.25">
      <c r="C1907" s="1" t="s">
        <v>9</v>
      </c>
      <c r="D1907" s="43">
        <v>360</v>
      </c>
      <c r="E1907" s="95" t="s">
        <v>16</v>
      </c>
      <c r="F1907" s="96"/>
      <c r="G1907" s="99">
        <f>D1908/D1907</f>
        <v>2.5506388888888889</v>
      </c>
    </row>
    <row r="1908" spans="2:8" x14ac:dyDescent="0.25">
      <c r="C1908" s="1" t="s">
        <v>10</v>
      </c>
      <c r="D1908" s="43">
        <v>918.23</v>
      </c>
      <c r="E1908" s="97"/>
      <c r="F1908" s="98"/>
      <c r="G1908" s="100"/>
    </row>
    <row r="1909" spans="2:8" x14ac:dyDescent="0.25">
      <c r="C1909" s="53"/>
      <c r="D1909" s="54"/>
      <c r="E1909" s="55"/>
    </row>
    <row r="1910" spans="2:8" x14ac:dyDescent="0.3">
      <c r="C1910" s="52" t="s">
        <v>7</v>
      </c>
      <c r="D1910" s="50" t="s">
        <v>156</v>
      </c>
      <c r="E1910" s="58"/>
    </row>
    <row r="1911" spans="2:8" x14ac:dyDescent="0.3">
      <c r="C1911" s="52" t="s">
        <v>11</v>
      </c>
      <c r="D1911" s="50">
        <v>55</v>
      </c>
      <c r="E1911" s="58"/>
    </row>
    <row r="1912" spans="2:8" x14ac:dyDescent="0.3">
      <c r="C1912" s="52" t="s">
        <v>13</v>
      </c>
      <c r="D1912" s="51" t="s">
        <v>34</v>
      </c>
      <c r="E1912" s="58"/>
    </row>
    <row r="1913" spans="2:8" ht="24" thickBot="1" x14ac:dyDescent="0.3">
      <c r="C1913" s="59"/>
      <c r="D1913" s="59"/>
    </row>
    <row r="1914" spans="2:8" ht="48" thickBot="1" x14ac:dyDescent="0.3">
      <c r="B1914" s="101" t="s">
        <v>17</v>
      </c>
      <c r="C1914" s="102"/>
      <c r="D1914" s="23" t="s">
        <v>20</v>
      </c>
      <c r="E1914" s="103" t="s">
        <v>22</v>
      </c>
      <c r="F1914" s="104"/>
      <c r="G1914" s="2" t="s">
        <v>21</v>
      </c>
    </row>
    <row r="1915" spans="2:8" ht="24" thickBot="1" x14ac:dyDescent="0.3">
      <c r="B1915" s="105" t="s">
        <v>36</v>
      </c>
      <c r="C1915" s="106"/>
      <c r="D1915" s="32">
        <v>147.63</v>
      </c>
      <c r="E1915" s="33">
        <v>3.3</v>
      </c>
      <c r="F1915" s="18" t="s">
        <v>25</v>
      </c>
      <c r="G1915" s="26">
        <f t="shared" ref="G1915:G1922" si="45">D1915*E1915</f>
        <v>487.17899999999997</v>
      </c>
      <c r="H1915" s="107"/>
    </row>
    <row r="1916" spans="2:8" x14ac:dyDescent="0.25">
      <c r="B1916" s="108" t="s">
        <v>18</v>
      </c>
      <c r="C1916" s="109"/>
      <c r="D1916" s="69">
        <v>70.41</v>
      </c>
      <c r="E1916" s="67">
        <v>1.1000000000000001</v>
      </c>
      <c r="F1916" s="19" t="s">
        <v>26</v>
      </c>
      <c r="G1916" s="27">
        <f t="shared" si="45"/>
        <v>77.451000000000008</v>
      </c>
      <c r="H1916" s="107"/>
    </row>
    <row r="1917" spans="2:8" ht="24" thickBot="1" x14ac:dyDescent="0.3">
      <c r="B1917" s="110" t="s">
        <v>19</v>
      </c>
      <c r="C1917" s="111"/>
      <c r="D1917" s="70">
        <v>222.31</v>
      </c>
      <c r="E1917" s="68">
        <v>1.1000000000000001</v>
      </c>
      <c r="F1917" s="20" t="s">
        <v>26</v>
      </c>
      <c r="G1917" s="28">
        <f t="shared" si="45"/>
        <v>244.54100000000003</v>
      </c>
      <c r="H1917" s="107"/>
    </row>
    <row r="1918" spans="2:8" ht="24" thickBot="1" x14ac:dyDescent="0.3">
      <c r="B1918" s="112" t="s">
        <v>28</v>
      </c>
      <c r="C1918" s="113"/>
      <c r="D1918" s="37"/>
      <c r="E1918" s="38"/>
      <c r="F1918" s="24" t="s">
        <v>25</v>
      </c>
      <c r="G1918" s="29">
        <f t="shared" si="45"/>
        <v>0</v>
      </c>
      <c r="H1918" s="107"/>
    </row>
    <row r="1919" spans="2:8" x14ac:dyDescent="0.25">
      <c r="B1919" s="108" t="s">
        <v>33</v>
      </c>
      <c r="C1919" s="109"/>
      <c r="D1919" s="34">
        <v>665.33</v>
      </c>
      <c r="E1919" s="35">
        <v>3.3</v>
      </c>
      <c r="F1919" s="19" t="s">
        <v>25</v>
      </c>
      <c r="G1919" s="27">
        <f t="shared" si="45"/>
        <v>2195.5889999999999</v>
      </c>
      <c r="H1919" s="107"/>
    </row>
    <row r="1920" spans="2:8" x14ac:dyDescent="0.25">
      <c r="B1920" s="114" t="s">
        <v>27</v>
      </c>
      <c r="C1920" s="115"/>
      <c r="D1920" s="39"/>
      <c r="E1920" s="40"/>
      <c r="F1920" s="21" t="s">
        <v>25</v>
      </c>
      <c r="G1920" s="30">
        <f t="shared" si="45"/>
        <v>0</v>
      </c>
      <c r="H1920" s="107"/>
    </row>
    <row r="1921" spans="2:8" x14ac:dyDescent="0.25">
      <c r="B1921" s="114" t="s">
        <v>29</v>
      </c>
      <c r="C1921" s="115"/>
      <c r="D1921" s="41">
        <v>2425.1</v>
      </c>
      <c r="E1921" s="42">
        <v>3.3</v>
      </c>
      <c r="F1921" s="21" t="s">
        <v>25</v>
      </c>
      <c r="G1921" s="30">
        <f t="shared" si="45"/>
        <v>8002.829999999999</v>
      </c>
      <c r="H1921" s="107"/>
    </row>
    <row r="1922" spans="2:8" x14ac:dyDescent="0.25">
      <c r="B1922" s="114" t="s">
        <v>30</v>
      </c>
      <c r="C1922" s="115"/>
      <c r="D1922" s="41">
        <v>1718.79</v>
      </c>
      <c r="E1922" s="42">
        <v>3.3</v>
      </c>
      <c r="F1922" s="21" t="s">
        <v>25</v>
      </c>
      <c r="G1922" s="30">
        <f t="shared" si="45"/>
        <v>5672.0069999999996</v>
      </c>
      <c r="H1922" s="107"/>
    </row>
    <row r="1923" spans="2:8" x14ac:dyDescent="0.25">
      <c r="B1923" s="114" t="s">
        <v>32</v>
      </c>
      <c r="C1923" s="115"/>
      <c r="D1923" s="41">
        <v>473.91</v>
      </c>
      <c r="E1923" s="42">
        <v>3.3</v>
      </c>
      <c r="F1923" s="21" t="s">
        <v>25</v>
      </c>
      <c r="G1923" s="30">
        <f>D1923*E1923</f>
        <v>1563.903</v>
      </c>
      <c r="H1923" s="107"/>
    </row>
    <row r="1924" spans="2:8" ht="24" thickBot="1" x14ac:dyDescent="0.3">
      <c r="B1924" s="110" t="s">
        <v>31</v>
      </c>
      <c r="C1924" s="111"/>
      <c r="D1924" s="36">
        <v>320.5</v>
      </c>
      <c r="E1924" s="73">
        <v>13.2</v>
      </c>
      <c r="F1924" s="20" t="s">
        <v>25</v>
      </c>
      <c r="G1924" s="31">
        <f>D1924*E1924</f>
        <v>4230.5999999999995</v>
      </c>
      <c r="H1924" s="107"/>
    </row>
    <row r="1925" spans="2:8" x14ac:dyDescent="0.25">
      <c r="C1925" s="3"/>
      <c r="D1925" s="3"/>
      <c r="E1925" s="4"/>
      <c r="F1925" s="4"/>
      <c r="H1925" s="62"/>
    </row>
    <row r="1926" spans="2:8" ht="25.5" x14ac:dyDescent="0.25">
      <c r="C1926" s="14" t="s">
        <v>14</v>
      </c>
      <c r="D1926" s="6"/>
    </row>
    <row r="1927" spans="2:8" ht="18.75" x14ac:dyDescent="0.25">
      <c r="C1927" s="86" t="s">
        <v>6</v>
      </c>
      <c r="D1927" s="78" t="s">
        <v>0</v>
      </c>
      <c r="E1927" s="9">
        <f>ROUND((G1915+D1908)/D1908,2)</f>
        <v>1.53</v>
      </c>
      <c r="F1927" s="9"/>
      <c r="G1927" s="10"/>
      <c r="H1927" s="7"/>
    </row>
    <row r="1928" spans="2:8" x14ac:dyDescent="0.25">
      <c r="C1928" s="86"/>
      <c r="D1928" s="78" t="s">
        <v>1</v>
      </c>
      <c r="E1928" s="9">
        <f>ROUND((G1916+G1917+D1908)/D1908,2)</f>
        <v>1.35</v>
      </c>
      <c r="F1928" s="9"/>
      <c r="G1928" s="11"/>
      <c r="H1928" s="65"/>
    </row>
    <row r="1929" spans="2:8" x14ac:dyDescent="0.25">
      <c r="C1929" s="86"/>
      <c r="D1929" s="78" t="s">
        <v>2</v>
      </c>
      <c r="E1929" s="9">
        <f>ROUND((G1918+D1908)/D1908,2)</f>
        <v>1</v>
      </c>
      <c r="F1929" s="12"/>
      <c r="G1929" s="11"/>
    </row>
    <row r="1930" spans="2:8" x14ac:dyDescent="0.25">
      <c r="C1930" s="86"/>
      <c r="D1930" s="13" t="s">
        <v>3</v>
      </c>
      <c r="E1930" s="44">
        <f>ROUND((SUM(G1919:G1924)+D1908)/D1908,2)</f>
        <v>24.59</v>
      </c>
      <c r="F1930" s="10"/>
      <c r="G1930" s="11"/>
    </row>
    <row r="1931" spans="2:8" ht="25.5" x14ac:dyDescent="0.25">
      <c r="D1931" s="45" t="s">
        <v>4</v>
      </c>
      <c r="E1931" s="46">
        <f>SUM(E1927:E1930)-IF(D1912="сплошная",3,2)</f>
        <v>25.47</v>
      </c>
      <c r="F1931" s="25"/>
    </row>
    <row r="1932" spans="2:8" x14ac:dyDescent="0.25">
      <c r="E1932" s="15"/>
    </row>
    <row r="1933" spans="2:8" ht="25.5" x14ac:dyDescent="0.35">
      <c r="B1933" s="22"/>
      <c r="C1933" s="16" t="s">
        <v>23</v>
      </c>
      <c r="D1933" s="87">
        <f>E1931*D1908</f>
        <v>23387.3181</v>
      </c>
      <c r="E1933" s="87"/>
    </row>
    <row r="1934" spans="2:8" ht="18.75" x14ac:dyDescent="0.3">
      <c r="C1934" s="17" t="s">
        <v>8</v>
      </c>
      <c r="D1934" s="88">
        <f>D1933/D1907</f>
        <v>64.964772499999995</v>
      </c>
      <c r="E1934" s="88"/>
      <c r="G1934" s="7"/>
      <c r="H1934" s="66"/>
    </row>
    <row r="1947" spans="2:8" ht="60.75" x14ac:dyDescent="0.8">
      <c r="B1947" s="89" t="s">
        <v>157</v>
      </c>
      <c r="C1947" s="89"/>
      <c r="D1947" s="89"/>
      <c r="E1947" s="89"/>
      <c r="F1947" s="89"/>
      <c r="G1947" s="89"/>
      <c r="H1947" s="89"/>
    </row>
    <row r="1948" spans="2:8" ht="46.5" customHeight="1" x14ac:dyDescent="0.25">
      <c r="B1948" s="90" t="s">
        <v>37</v>
      </c>
      <c r="C1948" s="90"/>
      <c r="D1948" s="90"/>
      <c r="E1948" s="90"/>
      <c r="F1948" s="90"/>
      <c r="G1948" s="90"/>
    </row>
    <row r="1949" spans="2:8" x14ac:dyDescent="0.25">
      <c r="C1949" s="79"/>
      <c r="G1949" s="7"/>
    </row>
    <row r="1950" spans="2:8" ht="25.5" x14ac:dyDescent="0.25">
      <c r="C1950" s="14" t="s">
        <v>5</v>
      </c>
      <c r="D1950" s="6"/>
    </row>
    <row r="1951" spans="2:8" ht="20.25" customHeight="1" x14ac:dyDescent="0.25">
      <c r="B1951" s="10"/>
      <c r="C1951" s="91" t="s">
        <v>15</v>
      </c>
      <c r="D1951" s="94" t="s">
        <v>43</v>
      </c>
      <c r="E1951" s="94"/>
      <c r="F1951" s="94"/>
      <c r="G1951" s="94"/>
      <c r="H1951" s="57"/>
    </row>
    <row r="1952" spans="2:8" ht="20.25" x14ac:dyDescent="0.25">
      <c r="B1952" s="10"/>
      <c r="C1952" s="92"/>
      <c r="D1952" s="94" t="s">
        <v>151</v>
      </c>
      <c r="E1952" s="94"/>
      <c r="F1952" s="94"/>
      <c r="G1952" s="94"/>
      <c r="H1952" s="57"/>
    </row>
    <row r="1953" spans="2:8" ht="20.25" x14ac:dyDescent="0.25">
      <c r="B1953" s="10"/>
      <c r="C1953" s="93"/>
      <c r="D1953" s="94" t="s">
        <v>158</v>
      </c>
      <c r="E1953" s="94"/>
      <c r="F1953" s="94"/>
      <c r="G1953" s="94"/>
      <c r="H1953" s="57"/>
    </row>
    <row r="1954" spans="2:8" x14ac:dyDescent="0.25">
      <c r="C1954" s="47" t="s">
        <v>12</v>
      </c>
      <c r="D1954" s="48">
        <v>1.2</v>
      </c>
      <c r="E1954" s="49"/>
      <c r="F1954" s="10"/>
    </row>
    <row r="1955" spans="2:8" x14ac:dyDescent="0.25">
      <c r="C1955" s="1" t="s">
        <v>9</v>
      </c>
      <c r="D1955" s="43">
        <v>80</v>
      </c>
      <c r="E1955" s="95" t="s">
        <v>16</v>
      </c>
      <c r="F1955" s="96"/>
      <c r="G1955" s="99">
        <f>D1956/D1955</f>
        <v>20.255875</v>
      </c>
    </row>
    <row r="1956" spans="2:8" x14ac:dyDescent="0.25">
      <c r="C1956" s="1" t="s">
        <v>10</v>
      </c>
      <c r="D1956" s="43">
        <v>1620.47</v>
      </c>
      <c r="E1956" s="97"/>
      <c r="F1956" s="98"/>
      <c r="G1956" s="100"/>
    </row>
    <row r="1957" spans="2:8" x14ac:dyDescent="0.25">
      <c r="C1957" s="53"/>
      <c r="D1957" s="54"/>
      <c r="E1957" s="55"/>
    </row>
    <row r="1958" spans="2:8" x14ac:dyDescent="0.3">
      <c r="C1958" s="52" t="s">
        <v>7</v>
      </c>
      <c r="D1958" s="50" t="s">
        <v>88</v>
      </c>
      <c r="E1958" s="58"/>
    </row>
    <row r="1959" spans="2:8" x14ac:dyDescent="0.3">
      <c r="C1959" s="52" t="s">
        <v>11</v>
      </c>
      <c r="D1959" s="50">
        <v>75</v>
      </c>
      <c r="E1959" s="58"/>
    </row>
    <row r="1960" spans="2:8" x14ac:dyDescent="0.3">
      <c r="C1960" s="52" t="s">
        <v>13</v>
      </c>
      <c r="D1960" s="51" t="s">
        <v>34</v>
      </c>
      <c r="E1960" s="58"/>
    </row>
    <row r="1961" spans="2:8" ht="24" thickBot="1" x14ac:dyDescent="0.3">
      <c r="C1961" s="59"/>
      <c r="D1961" s="59"/>
    </row>
    <row r="1962" spans="2:8" ht="48" thickBot="1" x14ac:dyDescent="0.3">
      <c r="B1962" s="101" t="s">
        <v>17</v>
      </c>
      <c r="C1962" s="102"/>
      <c r="D1962" s="23" t="s">
        <v>20</v>
      </c>
      <c r="E1962" s="103" t="s">
        <v>22</v>
      </c>
      <c r="F1962" s="104"/>
      <c r="G1962" s="2" t="s">
        <v>21</v>
      </c>
    </row>
    <row r="1963" spans="2:8" ht="24" thickBot="1" x14ac:dyDescent="0.3">
      <c r="B1963" s="105" t="s">
        <v>36</v>
      </c>
      <c r="C1963" s="106"/>
      <c r="D1963" s="32">
        <v>147.63</v>
      </c>
      <c r="E1963" s="33">
        <v>1.2</v>
      </c>
      <c r="F1963" s="18" t="s">
        <v>25</v>
      </c>
      <c r="G1963" s="26">
        <f t="shared" ref="G1963:G1970" si="46">D1963*E1963</f>
        <v>177.15599999999998</v>
      </c>
      <c r="H1963" s="107"/>
    </row>
    <row r="1964" spans="2:8" x14ac:dyDescent="0.25">
      <c r="B1964" s="108" t="s">
        <v>18</v>
      </c>
      <c r="C1964" s="109"/>
      <c r="D1964" s="69">
        <v>70.41</v>
      </c>
      <c r="E1964" s="67">
        <v>0.4</v>
      </c>
      <c r="F1964" s="19" t="s">
        <v>26</v>
      </c>
      <c r="G1964" s="27">
        <f t="shared" si="46"/>
        <v>28.164000000000001</v>
      </c>
      <c r="H1964" s="107"/>
    </row>
    <row r="1965" spans="2:8" ht="24" thickBot="1" x14ac:dyDescent="0.3">
      <c r="B1965" s="110" t="s">
        <v>19</v>
      </c>
      <c r="C1965" s="111"/>
      <c r="D1965" s="70">
        <v>222.31</v>
      </c>
      <c r="E1965" s="68">
        <v>0.4</v>
      </c>
      <c r="F1965" s="20" t="s">
        <v>26</v>
      </c>
      <c r="G1965" s="28">
        <f t="shared" si="46"/>
        <v>88.924000000000007</v>
      </c>
      <c r="H1965" s="107"/>
    </row>
    <row r="1966" spans="2:8" ht="24" thickBot="1" x14ac:dyDescent="0.3">
      <c r="B1966" s="112" t="s">
        <v>28</v>
      </c>
      <c r="C1966" s="113"/>
      <c r="D1966" s="37"/>
      <c r="E1966" s="38"/>
      <c r="F1966" s="24" t="s">
        <v>25</v>
      </c>
      <c r="G1966" s="29">
        <f t="shared" si="46"/>
        <v>0</v>
      </c>
      <c r="H1966" s="107"/>
    </row>
    <row r="1967" spans="2:8" x14ac:dyDescent="0.25">
      <c r="B1967" s="108" t="s">
        <v>33</v>
      </c>
      <c r="C1967" s="109"/>
      <c r="D1967" s="34">
        <v>665.33</v>
      </c>
      <c r="E1967" s="35">
        <v>2.4</v>
      </c>
      <c r="F1967" s="19" t="s">
        <v>25</v>
      </c>
      <c r="G1967" s="27">
        <f t="shared" si="46"/>
        <v>1596.7920000000001</v>
      </c>
      <c r="H1967" s="107"/>
    </row>
    <row r="1968" spans="2:8" x14ac:dyDescent="0.25">
      <c r="B1968" s="114" t="s">
        <v>27</v>
      </c>
      <c r="C1968" s="115"/>
      <c r="D1968" s="39"/>
      <c r="E1968" s="40"/>
      <c r="F1968" s="21" t="s">
        <v>25</v>
      </c>
      <c r="G1968" s="30">
        <f t="shared" si="46"/>
        <v>0</v>
      </c>
      <c r="H1968" s="107"/>
    </row>
    <row r="1969" spans="2:8" x14ac:dyDescent="0.25">
      <c r="B1969" s="114" t="s">
        <v>29</v>
      </c>
      <c r="C1969" s="115"/>
      <c r="D1969" s="41">
        <v>2425.1</v>
      </c>
      <c r="E1969" s="42">
        <v>1.2</v>
      </c>
      <c r="F1969" s="21" t="s">
        <v>25</v>
      </c>
      <c r="G1969" s="30">
        <f t="shared" si="46"/>
        <v>2910.12</v>
      </c>
      <c r="H1969" s="107"/>
    </row>
    <row r="1970" spans="2:8" x14ac:dyDescent="0.25">
      <c r="B1970" s="114" t="s">
        <v>30</v>
      </c>
      <c r="C1970" s="115"/>
      <c r="D1970" s="41">
        <v>1718.79</v>
      </c>
      <c r="E1970" s="42">
        <v>1.2</v>
      </c>
      <c r="F1970" s="21" t="s">
        <v>25</v>
      </c>
      <c r="G1970" s="30">
        <f t="shared" si="46"/>
        <v>2062.5479999999998</v>
      </c>
      <c r="H1970" s="107"/>
    </row>
    <row r="1971" spans="2:8" x14ac:dyDescent="0.25">
      <c r="B1971" s="114" t="s">
        <v>32</v>
      </c>
      <c r="C1971" s="115"/>
      <c r="D1971" s="41">
        <v>473.91</v>
      </c>
      <c r="E1971" s="42">
        <v>1.2</v>
      </c>
      <c r="F1971" s="21" t="s">
        <v>25</v>
      </c>
      <c r="G1971" s="30">
        <f>D1971*E1971</f>
        <v>568.69200000000001</v>
      </c>
      <c r="H1971" s="107"/>
    </row>
    <row r="1972" spans="2:8" ht="24" thickBot="1" x14ac:dyDescent="0.3">
      <c r="B1972" s="110" t="s">
        <v>31</v>
      </c>
      <c r="C1972" s="111"/>
      <c r="D1972" s="36">
        <v>320.5</v>
      </c>
      <c r="E1972" s="73">
        <v>4.8</v>
      </c>
      <c r="F1972" s="20" t="s">
        <v>25</v>
      </c>
      <c r="G1972" s="31">
        <f>D1972*E1972</f>
        <v>1538.3999999999999</v>
      </c>
      <c r="H1972" s="107"/>
    </row>
    <row r="1973" spans="2:8" x14ac:dyDescent="0.25">
      <c r="C1973" s="3"/>
      <c r="D1973" s="3"/>
      <c r="E1973" s="4"/>
      <c r="F1973" s="4"/>
      <c r="H1973" s="62"/>
    </row>
    <row r="1974" spans="2:8" ht="25.5" x14ac:dyDescent="0.25">
      <c r="C1974" s="14" t="s">
        <v>14</v>
      </c>
      <c r="D1974" s="6"/>
    </row>
    <row r="1975" spans="2:8" ht="18.75" x14ac:dyDescent="0.25">
      <c r="C1975" s="86" t="s">
        <v>6</v>
      </c>
      <c r="D1975" s="78" t="s">
        <v>0</v>
      </c>
      <c r="E1975" s="9">
        <f>ROUND((G1963+D1956)/D1956,2)</f>
        <v>1.1100000000000001</v>
      </c>
      <c r="F1975" s="9"/>
      <c r="G1975" s="10"/>
      <c r="H1975" s="7"/>
    </row>
    <row r="1976" spans="2:8" x14ac:dyDescent="0.25">
      <c r="C1976" s="86"/>
      <c r="D1976" s="78" t="s">
        <v>1</v>
      </c>
      <c r="E1976" s="9">
        <f>ROUND((G1964+G1965+D1956)/D1956,2)</f>
        <v>1.07</v>
      </c>
      <c r="F1976" s="9"/>
      <c r="G1976" s="11"/>
      <c r="H1976" s="65"/>
    </row>
    <row r="1977" spans="2:8" x14ac:dyDescent="0.25">
      <c r="C1977" s="86"/>
      <c r="D1977" s="78" t="s">
        <v>2</v>
      </c>
      <c r="E1977" s="9">
        <f>ROUND((G1966+D1956)/D1956,2)</f>
        <v>1</v>
      </c>
      <c r="F1977" s="12"/>
      <c r="G1977" s="11"/>
    </row>
    <row r="1978" spans="2:8" x14ac:dyDescent="0.25">
      <c r="C1978" s="86"/>
      <c r="D1978" s="13" t="s">
        <v>3</v>
      </c>
      <c r="E1978" s="44">
        <f>ROUND((SUM(G1967:G1972)+D1956)/D1956,2)</f>
        <v>6.35</v>
      </c>
      <c r="F1978" s="10"/>
      <c r="G1978" s="11"/>
    </row>
    <row r="1979" spans="2:8" ht="25.5" x14ac:dyDescent="0.25">
      <c r="D1979" s="45" t="s">
        <v>4</v>
      </c>
      <c r="E1979" s="46">
        <f>SUM(E1975:E1978)-IF(D1960="сплошная",3,2)</f>
        <v>6.5299999999999994</v>
      </c>
      <c r="F1979" s="25"/>
    </row>
    <row r="1980" spans="2:8" x14ac:dyDescent="0.25">
      <c r="E1980" s="15"/>
    </row>
    <row r="1981" spans="2:8" ht="25.5" x14ac:dyDescent="0.35">
      <c r="B1981" s="22"/>
      <c r="C1981" s="16" t="s">
        <v>23</v>
      </c>
      <c r="D1981" s="87">
        <f>E1979*D1956</f>
        <v>10581.669099999999</v>
      </c>
      <c r="E1981" s="87"/>
    </row>
    <row r="1982" spans="2:8" ht="18.75" x14ac:dyDescent="0.3">
      <c r="C1982" s="17" t="s">
        <v>8</v>
      </c>
      <c r="D1982" s="88">
        <f>D1981/D1955</f>
        <v>132.27086374999999</v>
      </c>
      <c r="E1982" s="88"/>
      <c r="G1982" s="7"/>
      <c r="H1982" s="66"/>
    </row>
    <row r="1992" spans="2:11" s="22" customFormat="1" ht="54.75" customHeight="1" x14ac:dyDescent="0.8">
      <c r="B1992" s="89" t="s">
        <v>159</v>
      </c>
      <c r="C1992" s="89"/>
      <c r="D1992" s="89"/>
      <c r="E1992" s="89"/>
      <c r="F1992" s="89"/>
      <c r="G1992" s="89"/>
      <c r="H1992" s="89"/>
      <c r="K1992" s="22" t="s">
        <v>34</v>
      </c>
    </row>
    <row r="1993" spans="2:11" ht="46.5" customHeight="1" x14ac:dyDescent="0.25">
      <c r="B1993" s="90" t="s">
        <v>41</v>
      </c>
      <c r="C1993" s="90"/>
      <c r="D1993" s="90"/>
      <c r="E1993" s="90"/>
      <c r="F1993" s="90"/>
      <c r="G1993" s="90"/>
      <c r="K1993" s="7" t="s">
        <v>35</v>
      </c>
    </row>
    <row r="1994" spans="2:11" x14ac:dyDescent="0.25">
      <c r="C1994" s="79"/>
      <c r="G1994" s="7"/>
    </row>
    <row r="1995" spans="2:11" ht="25.5" x14ac:dyDescent="0.25">
      <c r="C1995" s="14" t="s">
        <v>5</v>
      </c>
      <c r="D1995" s="6"/>
    </row>
    <row r="1996" spans="2:11" s="10" customFormat="1" ht="20.25" x14ac:dyDescent="0.25">
      <c r="C1996" s="91" t="s">
        <v>15</v>
      </c>
      <c r="D1996" s="94" t="s">
        <v>42</v>
      </c>
      <c r="E1996" s="94"/>
      <c r="F1996" s="94"/>
      <c r="G1996" s="94"/>
      <c r="H1996" s="57"/>
    </row>
    <row r="1997" spans="2:11" s="10" customFormat="1" ht="20.25" customHeight="1" x14ac:dyDescent="0.25">
      <c r="C1997" s="92"/>
      <c r="D1997" s="94" t="s">
        <v>151</v>
      </c>
      <c r="E1997" s="94"/>
      <c r="F1997" s="94"/>
      <c r="G1997" s="94"/>
      <c r="H1997" s="57"/>
    </row>
    <row r="1998" spans="2:11" s="10" customFormat="1" ht="20.25" x14ac:dyDescent="0.25">
      <c r="C1998" s="93"/>
      <c r="D1998" s="94" t="s">
        <v>160</v>
      </c>
      <c r="E1998" s="94"/>
      <c r="F1998" s="94"/>
      <c r="G1998" s="94"/>
      <c r="H1998" s="57"/>
    </row>
    <row r="1999" spans="2:11" ht="28.5" customHeight="1" x14ac:dyDescent="0.25">
      <c r="C1999" s="47" t="s">
        <v>12</v>
      </c>
      <c r="D1999" s="48">
        <v>3.3</v>
      </c>
      <c r="E1999" s="49"/>
      <c r="F1999" s="10"/>
    </row>
    <row r="2000" spans="2:11" ht="28.5" customHeight="1" x14ac:dyDescent="0.25">
      <c r="C2000" s="1" t="s">
        <v>9</v>
      </c>
      <c r="D2000" s="43">
        <v>299</v>
      </c>
      <c r="E2000" s="95" t="s">
        <v>16</v>
      </c>
      <c r="F2000" s="96"/>
      <c r="G2000" s="99">
        <f>D2001/D2000</f>
        <v>24.892441471571907</v>
      </c>
    </row>
    <row r="2001" spans="2:8" ht="28.5" customHeight="1" x14ac:dyDescent="0.25">
      <c r="C2001" s="1" t="s">
        <v>10</v>
      </c>
      <c r="D2001" s="43">
        <v>7442.84</v>
      </c>
      <c r="E2001" s="97"/>
      <c r="F2001" s="98"/>
      <c r="G2001" s="100"/>
    </row>
    <row r="2002" spans="2:8" x14ac:dyDescent="0.25">
      <c r="C2002" s="53"/>
      <c r="D2002" s="54"/>
      <c r="E2002" s="55"/>
    </row>
    <row r="2003" spans="2:8" x14ac:dyDescent="0.3">
      <c r="C2003" s="52" t="s">
        <v>7</v>
      </c>
      <c r="D2003" s="50" t="s">
        <v>161</v>
      </c>
      <c r="E2003" s="58"/>
    </row>
    <row r="2004" spans="2:8" x14ac:dyDescent="0.3">
      <c r="C2004" s="52" t="s">
        <v>11</v>
      </c>
      <c r="D2004" s="50">
        <v>70</v>
      </c>
      <c r="E2004" s="58"/>
    </row>
    <row r="2005" spans="2:8" x14ac:dyDescent="0.3">
      <c r="C2005" s="52" t="s">
        <v>13</v>
      </c>
      <c r="D2005" s="51" t="s">
        <v>34</v>
      </c>
      <c r="E2005" s="58"/>
    </row>
    <row r="2006" spans="2:8" ht="24" thickBot="1" x14ac:dyDescent="0.3">
      <c r="C2006" s="59"/>
      <c r="D2006" s="59"/>
    </row>
    <row r="2007" spans="2:8" ht="48" thickBot="1" x14ac:dyDescent="0.3">
      <c r="B2007" s="101" t="s">
        <v>17</v>
      </c>
      <c r="C2007" s="102"/>
      <c r="D2007" s="23" t="s">
        <v>20</v>
      </c>
      <c r="E2007" s="103" t="s">
        <v>22</v>
      </c>
      <c r="F2007" s="104"/>
      <c r="G2007" s="2" t="s">
        <v>21</v>
      </c>
    </row>
    <row r="2008" spans="2:8" s="60" customFormat="1" ht="24" thickBot="1" x14ac:dyDescent="0.3">
      <c r="B2008" s="105" t="s">
        <v>36</v>
      </c>
      <c r="C2008" s="106"/>
      <c r="D2008" s="32">
        <v>147.63</v>
      </c>
      <c r="E2008" s="33">
        <v>3.3</v>
      </c>
      <c r="F2008" s="18" t="s">
        <v>25</v>
      </c>
      <c r="G2008" s="26">
        <f t="shared" ref="G2008:G2015" si="47">D2008*E2008</f>
        <v>487.17899999999997</v>
      </c>
      <c r="H2008" s="107"/>
    </row>
    <row r="2009" spans="2:8" s="61" customFormat="1" ht="46.5" customHeight="1" x14ac:dyDescent="0.25">
      <c r="B2009" s="108" t="s">
        <v>18</v>
      </c>
      <c r="C2009" s="109"/>
      <c r="D2009" s="34">
        <v>70.41</v>
      </c>
      <c r="E2009" s="67">
        <v>0.9</v>
      </c>
      <c r="F2009" s="19" t="s">
        <v>26</v>
      </c>
      <c r="G2009" s="27">
        <f t="shared" si="47"/>
        <v>63.369</v>
      </c>
      <c r="H2009" s="107"/>
    </row>
    <row r="2010" spans="2:8" s="61" customFormat="1" ht="24" thickBot="1" x14ac:dyDescent="0.3">
      <c r="B2010" s="110" t="s">
        <v>19</v>
      </c>
      <c r="C2010" s="111"/>
      <c r="D2010" s="36">
        <v>222.31</v>
      </c>
      <c r="E2010" s="68">
        <v>0.9</v>
      </c>
      <c r="F2010" s="20" t="s">
        <v>26</v>
      </c>
      <c r="G2010" s="28">
        <f t="shared" si="47"/>
        <v>200.07900000000001</v>
      </c>
      <c r="H2010" s="107"/>
    </row>
    <row r="2011" spans="2:8" s="61" customFormat="1" ht="24" thickBot="1" x14ac:dyDescent="0.3">
      <c r="B2011" s="112" t="s">
        <v>28</v>
      </c>
      <c r="C2011" s="113"/>
      <c r="D2011" s="37"/>
      <c r="E2011" s="38"/>
      <c r="F2011" s="24" t="s">
        <v>25</v>
      </c>
      <c r="G2011" s="29">
        <f t="shared" si="47"/>
        <v>0</v>
      </c>
      <c r="H2011" s="107"/>
    </row>
    <row r="2012" spans="2:8" s="61" customFormat="1" ht="48" customHeight="1" x14ac:dyDescent="0.25">
      <c r="B2012" s="108" t="s">
        <v>33</v>
      </c>
      <c r="C2012" s="109"/>
      <c r="D2012" s="34">
        <v>665.33</v>
      </c>
      <c r="E2012" s="35">
        <v>6.6</v>
      </c>
      <c r="F2012" s="19" t="s">
        <v>25</v>
      </c>
      <c r="G2012" s="27">
        <f t="shared" si="47"/>
        <v>4391.1779999999999</v>
      </c>
      <c r="H2012" s="107"/>
    </row>
    <row r="2013" spans="2:8" s="61" customFormat="1" x14ac:dyDescent="0.25">
      <c r="B2013" s="114" t="s">
        <v>27</v>
      </c>
      <c r="C2013" s="115"/>
      <c r="D2013" s="39"/>
      <c r="E2013" s="40"/>
      <c r="F2013" s="21" t="s">
        <v>25</v>
      </c>
      <c r="G2013" s="30">
        <f t="shared" si="47"/>
        <v>0</v>
      </c>
      <c r="H2013" s="107"/>
    </row>
    <row r="2014" spans="2:8" s="61" customFormat="1" x14ac:dyDescent="0.25">
      <c r="B2014" s="114" t="s">
        <v>29</v>
      </c>
      <c r="C2014" s="115"/>
      <c r="D2014" s="41">
        <v>2425.1</v>
      </c>
      <c r="E2014" s="42">
        <v>3.3</v>
      </c>
      <c r="F2014" s="21" t="s">
        <v>25</v>
      </c>
      <c r="G2014" s="30">
        <f t="shared" si="47"/>
        <v>8002.829999999999</v>
      </c>
      <c r="H2014" s="107"/>
    </row>
    <row r="2015" spans="2:8" s="61" customFormat="1" x14ac:dyDescent="0.25">
      <c r="B2015" s="114" t="s">
        <v>30</v>
      </c>
      <c r="C2015" s="115"/>
      <c r="D2015" s="41">
        <v>1718.79</v>
      </c>
      <c r="E2015" s="42">
        <v>3.3</v>
      </c>
      <c r="F2015" s="21" t="s">
        <v>25</v>
      </c>
      <c r="G2015" s="30">
        <f t="shared" si="47"/>
        <v>5672.0069999999996</v>
      </c>
      <c r="H2015" s="107"/>
    </row>
    <row r="2016" spans="2:8" s="61" customFormat="1" x14ac:dyDescent="0.25">
      <c r="B2016" s="114" t="s">
        <v>32</v>
      </c>
      <c r="C2016" s="115"/>
      <c r="D2016" s="41">
        <v>473.91</v>
      </c>
      <c r="E2016" s="42">
        <v>3.3</v>
      </c>
      <c r="F2016" s="21" t="s">
        <v>25</v>
      </c>
      <c r="G2016" s="30">
        <f>D2016*E2016</f>
        <v>1563.903</v>
      </c>
      <c r="H2016" s="107"/>
    </row>
    <row r="2017" spans="2:11" s="61" customFormat="1" ht="24" thickBot="1" x14ac:dyDescent="0.3">
      <c r="B2017" s="110" t="s">
        <v>31</v>
      </c>
      <c r="C2017" s="111"/>
      <c r="D2017" s="70">
        <v>320.5</v>
      </c>
      <c r="E2017" s="68">
        <v>13.2</v>
      </c>
      <c r="F2017" s="20" t="s">
        <v>25</v>
      </c>
      <c r="G2017" s="31">
        <f>D2017*E2017</f>
        <v>4230.5999999999995</v>
      </c>
      <c r="H2017" s="107"/>
    </row>
    <row r="2018" spans="2:11" ht="11.25" customHeight="1" x14ac:dyDescent="0.25">
      <c r="C2018" s="3"/>
      <c r="D2018" s="3"/>
      <c r="E2018" s="4"/>
      <c r="F2018" s="4"/>
      <c r="H2018" s="62"/>
      <c r="I2018" s="63"/>
      <c r="J2018" s="64"/>
      <c r="K2018" s="64"/>
    </row>
    <row r="2019" spans="2:11" ht="25.5" x14ac:dyDescent="0.25">
      <c r="C2019" s="14" t="s">
        <v>14</v>
      </c>
      <c r="D2019" s="6"/>
    </row>
    <row r="2020" spans="2:11" ht="18.75" x14ac:dyDescent="0.25">
      <c r="C2020" s="86" t="s">
        <v>6</v>
      </c>
      <c r="D2020" s="78" t="s">
        <v>0</v>
      </c>
      <c r="E2020" s="9">
        <f>ROUND((G2008+D2001)/D2001,2)</f>
        <v>1.07</v>
      </c>
      <c r="F2020" s="9"/>
      <c r="G2020" s="10"/>
      <c r="H2020" s="7"/>
    </row>
    <row r="2021" spans="2:11" x14ac:dyDescent="0.25">
      <c r="C2021" s="86"/>
      <c r="D2021" s="78" t="s">
        <v>1</v>
      </c>
      <c r="E2021" s="9">
        <f>ROUND((G2009+G2010+D2001)/D2001,2)</f>
        <v>1.04</v>
      </c>
      <c r="F2021" s="9"/>
      <c r="G2021" s="11"/>
      <c r="H2021" s="65"/>
    </row>
    <row r="2022" spans="2:11" x14ac:dyDescent="0.25">
      <c r="C2022" s="86"/>
      <c r="D2022" s="78" t="s">
        <v>2</v>
      </c>
      <c r="E2022" s="9">
        <f>ROUND((G2011+D2001)/D2001,2)</f>
        <v>1</v>
      </c>
      <c r="F2022" s="12"/>
      <c r="G2022" s="11"/>
    </row>
    <row r="2023" spans="2:11" x14ac:dyDescent="0.25">
      <c r="C2023" s="86"/>
      <c r="D2023" s="13" t="s">
        <v>3</v>
      </c>
      <c r="E2023" s="44">
        <f>ROUND((SUM(G2012:G2017)+D2001)/D2001,2)</f>
        <v>4.21</v>
      </c>
      <c r="F2023" s="10"/>
      <c r="G2023" s="11"/>
    </row>
    <row r="2024" spans="2:11" ht="25.5" x14ac:dyDescent="0.25">
      <c r="D2024" s="45" t="s">
        <v>4</v>
      </c>
      <c r="E2024" s="46">
        <f>SUM(E2020:E2023)-IF(D2005="сплошная",3,2)</f>
        <v>4.32</v>
      </c>
      <c r="F2024" s="25"/>
    </row>
    <row r="2025" spans="2:11" ht="14.25" customHeight="1" x14ac:dyDescent="0.25">
      <c r="E2025" s="15"/>
    </row>
    <row r="2026" spans="2:11" s="22" customFormat="1" ht="26.25" customHeight="1" x14ac:dyDescent="0.35">
      <c r="C2026" s="16" t="s">
        <v>23</v>
      </c>
      <c r="D2026" s="87">
        <f>E2024*D2001</f>
        <v>32153.068800000005</v>
      </c>
      <c r="E2026" s="87"/>
      <c r="F2026" s="7"/>
      <c r="G2026" s="5"/>
      <c r="H2026" s="5"/>
    </row>
    <row r="2027" spans="2:11" ht="18.75" x14ac:dyDescent="0.3">
      <c r="C2027" s="17" t="s">
        <v>8</v>
      </c>
      <c r="D2027" s="88">
        <f>D2026/D2000</f>
        <v>107.53534715719066</v>
      </c>
      <c r="E2027" s="88"/>
      <c r="G2027" s="7"/>
      <c r="H2027" s="66"/>
    </row>
    <row r="2038" spans="2:8" ht="60.75" x14ac:dyDescent="0.8">
      <c r="B2038" s="89" t="s">
        <v>162</v>
      </c>
      <c r="C2038" s="89"/>
      <c r="D2038" s="89"/>
      <c r="E2038" s="89"/>
      <c r="F2038" s="89"/>
      <c r="G2038" s="89"/>
      <c r="H2038" s="89"/>
    </row>
    <row r="2039" spans="2:8" ht="46.5" customHeight="1" x14ac:dyDescent="0.25">
      <c r="B2039" s="90" t="s">
        <v>37</v>
      </c>
      <c r="C2039" s="90"/>
      <c r="D2039" s="90"/>
      <c r="E2039" s="90"/>
      <c r="F2039" s="90"/>
      <c r="G2039" s="90"/>
    </row>
    <row r="2040" spans="2:8" x14ac:dyDescent="0.25">
      <c r="C2040" s="79"/>
      <c r="G2040" s="7"/>
    </row>
    <row r="2041" spans="2:8" ht="25.5" x14ac:dyDescent="0.25">
      <c r="C2041" s="14" t="s">
        <v>5</v>
      </c>
      <c r="D2041" s="6"/>
    </row>
    <row r="2042" spans="2:8" ht="20.25" customHeight="1" x14ac:dyDescent="0.25">
      <c r="B2042" s="10"/>
      <c r="C2042" s="91" t="s">
        <v>15</v>
      </c>
      <c r="D2042" s="94" t="s">
        <v>43</v>
      </c>
      <c r="E2042" s="94"/>
      <c r="F2042" s="94"/>
      <c r="G2042" s="94"/>
      <c r="H2042" s="57"/>
    </row>
    <row r="2043" spans="2:8" ht="20.25" customHeight="1" x14ac:dyDescent="0.25">
      <c r="B2043" s="10"/>
      <c r="C2043" s="92"/>
      <c r="D2043" s="94" t="s">
        <v>151</v>
      </c>
      <c r="E2043" s="94"/>
      <c r="F2043" s="94"/>
      <c r="G2043" s="94"/>
      <c r="H2043" s="57"/>
    </row>
    <row r="2044" spans="2:8" ht="20.25" x14ac:dyDescent="0.25">
      <c r="B2044" s="10"/>
      <c r="C2044" s="93"/>
      <c r="D2044" s="94" t="s">
        <v>163</v>
      </c>
      <c r="E2044" s="94"/>
      <c r="F2044" s="94"/>
      <c r="G2044" s="94"/>
      <c r="H2044" s="57"/>
    </row>
    <row r="2045" spans="2:8" x14ac:dyDescent="0.25">
      <c r="C2045" s="47" t="s">
        <v>12</v>
      </c>
      <c r="D2045" s="48">
        <v>4.8</v>
      </c>
      <c r="E2045" s="49"/>
      <c r="F2045" s="10"/>
    </row>
    <row r="2046" spans="2:8" x14ac:dyDescent="0.25">
      <c r="C2046" s="1" t="s">
        <v>9</v>
      </c>
      <c r="D2046" s="43">
        <v>720</v>
      </c>
      <c r="E2046" s="95" t="s">
        <v>16</v>
      </c>
      <c r="F2046" s="96"/>
      <c r="G2046" s="99">
        <f>D2047/D2046</f>
        <v>30.327527777777778</v>
      </c>
    </row>
    <row r="2047" spans="2:8" x14ac:dyDescent="0.25">
      <c r="C2047" s="1" t="s">
        <v>10</v>
      </c>
      <c r="D2047" s="43">
        <v>21835.82</v>
      </c>
      <c r="E2047" s="97"/>
      <c r="F2047" s="98"/>
      <c r="G2047" s="100"/>
    </row>
    <row r="2048" spans="2:8" x14ac:dyDescent="0.25">
      <c r="C2048" s="53"/>
      <c r="D2048" s="54"/>
      <c r="E2048" s="55"/>
    </row>
    <row r="2049" spans="2:8" x14ac:dyDescent="0.3">
      <c r="C2049" s="52" t="s">
        <v>7</v>
      </c>
      <c r="D2049" s="50" t="s">
        <v>164</v>
      </c>
      <c r="E2049" s="58"/>
    </row>
    <row r="2050" spans="2:8" x14ac:dyDescent="0.3">
      <c r="C2050" s="52" t="s">
        <v>11</v>
      </c>
      <c r="D2050" s="50">
        <v>70</v>
      </c>
      <c r="E2050" s="58"/>
    </row>
    <row r="2051" spans="2:8" x14ac:dyDescent="0.3">
      <c r="C2051" s="52" t="s">
        <v>13</v>
      </c>
      <c r="D2051" s="51" t="s">
        <v>34</v>
      </c>
      <c r="E2051" s="58"/>
    </row>
    <row r="2052" spans="2:8" ht="24" thickBot="1" x14ac:dyDescent="0.3">
      <c r="C2052" s="59"/>
      <c r="D2052" s="59"/>
    </row>
    <row r="2053" spans="2:8" ht="48" thickBot="1" x14ac:dyDescent="0.3">
      <c r="B2053" s="101" t="s">
        <v>17</v>
      </c>
      <c r="C2053" s="102"/>
      <c r="D2053" s="23" t="s">
        <v>20</v>
      </c>
      <c r="E2053" s="103" t="s">
        <v>22</v>
      </c>
      <c r="F2053" s="104"/>
      <c r="G2053" s="2" t="s">
        <v>21</v>
      </c>
    </row>
    <row r="2054" spans="2:8" ht="24" thickBot="1" x14ac:dyDescent="0.3">
      <c r="B2054" s="105" t="s">
        <v>36</v>
      </c>
      <c r="C2054" s="106"/>
      <c r="D2054" s="32">
        <v>147.63</v>
      </c>
      <c r="E2054" s="33">
        <v>4.8</v>
      </c>
      <c r="F2054" s="18" t="s">
        <v>25</v>
      </c>
      <c r="G2054" s="26">
        <f t="shared" ref="G2054:G2061" si="48">D2054*E2054</f>
        <v>708.62399999999991</v>
      </c>
      <c r="H2054" s="107"/>
    </row>
    <row r="2055" spans="2:8" x14ac:dyDescent="0.25">
      <c r="B2055" s="108" t="s">
        <v>18</v>
      </c>
      <c r="C2055" s="109"/>
      <c r="D2055" s="69">
        <v>70.41</v>
      </c>
      <c r="E2055" s="67">
        <v>1.1000000000000001</v>
      </c>
      <c r="F2055" s="19" t="s">
        <v>26</v>
      </c>
      <c r="G2055" s="27">
        <f t="shared" si="48"/>
        <v>77.451000000000008</v>
      </c>
      <c r="H2055" s="107"/>
    </row>
    <row r="2056" spans="2:8" ht="24" thickBot="1" x14ac:dyDescent="0.3">
      <c r="B2056" s="110" t="s">
        <v>19</v>
      </c>
      <c r="C2056" s="111"/>
      <c r="D2056" s="70">
        <v>222.31</v>
      </c>
      <c r="E2056" s="68">
        <v>1.1000000000000001</v>
      </c>
      <c r="F2056" s="20" t="s">
        <v>26</v>
      </c>
      <c r="G2056" s="28">
        <f t="shared" si="48"/>
        <v>244.54100000000003</v>
      </c>
      <c r="H2056" s="107"/>
    </row>
    <row r="2057" spans="2:8" ht="24" thickBot="1" x14ac:dyDescent="0.3">
      <c r="B2057" s="112" t="s">
        <v>28</v>
      </c>
      <c r="C2057" s="113"/>
      <c r="D2057" s="37"/>
      <c r="E2057" s="38"/>
      <c r="F2057" s="24" t="s">
        <v>25</v>
      </c>
      <c r="G2057" s="29">
        <f t="shared" si="48"/>
        <v>0</v>
      </c>
      <c r="H2057" s="107"/>
    </row>
    <row r="2058" spans="2:8" x14ac:dyDescent="0.25">
      <c r="B2058" s="108" t="s">
        <v>33</v>
      </c>
      <c r="C2058" s="109"/>
      <c r="D2058" s="34">
        <v>665.33</v>
      </c>
      <c r="E2058" s="35">
        <v>9.6</v>
      </c>
      <c r="F2058" s="19" t="s">
        <v>25</v>
      </c>
      <c r="G2058" s="27">
        <f t="shared" si="48"/>
        <v>6387.1680000000006</v>
      </c>
      <c r="H2058" s="107"/>
    </row>
    <row r="2059" spans="2:8" x14ac:dyDescent="0.25">
      <c r="B2059" s="114" t="s">
        <v>27</v>
      </c>
      <c r="C2059" s="115"/>
      <c r="D2059" s="39"/>
      <c r="E2059" s="40"/>
      <c r="F2059" s="21" t="s">
        <v>25</v>
      </c>
      <c r="G2059" s="30">
        <f t="shared" si="48"/>
        <v>0</v>
      </c>
      <c r="H2059" s="107"/>
    </row>
    <row r="2060" spans="2:8" x14ac:dyDescent="0.25">
      <c r="B2060" s="114" t="s">
        <v>29</v>
      </c>
      <c r="C2060" s="115"/>
      <c r="D2060" s="41">
        <v>2425.1</v>
      </c>
      <c r="E2060" s="42">
        <v>4.8</v>
      </c>
      <c r="F2060" s="21" t="s">
        <v>25</v>
      </c>
      <c r="G2060" s="30">
        <f t="shared" si="48"/>
        <v>11640.48</v>
      </c>
      <c r="H2060" s="107"/>
    </row>
    <row r="2061" spans="2:8" x14ac:dyDescent="0.25">
      <c r="B2061" s="114" t="s">
        <v>30</v>
      </c>
      <c r="C2061" s="115"/>
      <c r="D2061" s="41">
        <v>1718.79</v>
      </c>
      <c r="E2061" s="42">
        <v>4.8</v>
      </c>
      <c r="F2061" s="21" t="s">
        <v>25</v>
      </c>
      <c r="G2061" s="30">
        <f t="shared" si="48"/>
        <v>8250.1919999999991</v>
      </c>
      <c r="H2061" s="107"/>
    </row>
    <row r="2062" spans="2:8" x14ac:dyDescent="0.25">
      <c r="B2062" s="114" t="s">
        <v>32</v>
      </c>
      <c r="C2062" s="115"/>
      <c r="D2062" s="41">
        <v>473.91</v>
      </c>
      <c r="E2062" s="42">
        <v>4.8</v>
      </c>
      <c r="F2062" s="21" t="s">
        <v>25</v>
      </c>
      <c r="G2062" s="30">
        <f>D2062*E2062</f>
        <v>2274.768</v>
      </c>
      <c r="H2062" s="107"/>
    </row>
    <row r="2063" spans="2:8" ht="24" thickBot="1" x14ac:dyDescent="0.3">
      <c r="B2063" s="110" t="s">
        <v>31</v>
      </c>
      <c r="C2063" s="111"/>
      <c r="D2063" s="70">
        <v>320.5</v>
      </c>
      <c r="E2063" s="68">
        <v>19.2</v>
      </c>
      <c r="F2063" s="20" t="s">
        <v>25</v>
      </c>
      <c r="G2063" s="31">
        <f>D2063*E2063</f>
        <v>6153.5999999999995</v>
      </c>
      <c r="H2063" s="107"/>
    </row>
    <row r="2064" spans="2:8" x14ac:dyDescent="0.25">
      <c r="C2064" s="3"/>
      <c r="D2064" s="3"/>
      <c r="E2064" s="4"/>
      <c r="F2064" s="4"/>
      <c r="H2064" s="62"/>
    </row>
    <row r="2065" spans="2:8" ht="25.5" x14ac:dyDescent="0.25">
      <c r="C2065" s="14" t="s">
        <v>14</v>
      </c>
      <c r="D2065" s="6"/>
    </row>
    <row r="2066" spans="2:8" ht="18.75" x14ac:dyDescent="0.25">
      <c r="C2066" s="86" t="s">
        <v>6</v>
      </c>
      <c r="D2066" s="78" t="s">
        <v>0</v>
      </c>
      <c r="E2066" s="9">
        <f>ROUND((G2054+D2047)/D2047,2)</f>
        <v>1.03</v>
      </c>
      <c r="F2066" s="9"/>
      <c r="G2066" s="10"/>
      <c r="H2066" s="7"/>
    </row>
    <row r="2067" spans="2:8" x14ac:dyDescent="0.25">
      <c r="C2067" s="86"/>
      <c r="D2067" s="78" t="s">
        <v>1</v>
      </c>
      <c r="E2067" s="9">
        <f>ROUND((G2055+G2056+D2047)/D2047,2)</f>
        <v>1.01</v>
      </c>
      <c r="F2067" s="9"/>
      <c r="G2067" s="11"/>
      <c r="H2067" s="65"/>
    </row>
    <row r="2068" spans="2:8" x14ac:dyDescent="0.25">
      <c r="C2068" s="86"/>
      <c r="D2068" s="78" t="s">
        <v>2</v>
      </c>
      <c r="E2068" s="9">
        <f>ROUND((G2057+D2047)/D2047,2)</f>
        <v>1</v>
      </c>
      <c r="F2068" s="12"/>
      <c r="G2068" s="11"/>
    </row>
    <row r="2069" spans="2:8" x14ac:dyDescent="0.25">
      <c r="C2069" s="86"/>
      <c r="D2069" s="13" t="s">
        <v>3</v>
      </c>
      <c r="E2069" s="44">
        <f>ROUND((SUM(G2058:G2063)+D2047)/D2047,2)</f>
        <v>2.59</v>
      </c>
      <c r="F2069" s="10"/>
      <c r="G2069" s="11"/>
    </row>
    <row r="2070" spans="2:8" ht="25.5" x14ac:dyDescent="0.25">
      <c r="D2070" s="45" t="s">
        <v>4</v>
      </c>
      <c r="E2070" s="46">
        <f>SUM(E2066:E2069)-IF(D2051="сплошная",3,2)</f>
        <v>2.63</v>
      </c>
      <c r="F2070" s="25"/>
    </row>
    <row r="2071" spans="2:8" x14ac:dyDescent="0.25">
      <c r="E2071" s="15"/>
    </row>
    <row r="2072" spans="2:8" ht="25.5" x14ac:dyDescent="0.35">
      <c r="B2072" s="22"/>
      <c r="C2072" s="16" t="s">
        <v>23</v>
      </c>
      <c r="D2072" s="87">
        <f>E2070*D2047</f>
        <v>57428.206599999998</v>
      </c>
      <c r="E2072" s="87"/>
    </row>
    <row r="2073" spans="2:8" ht="18.75" x14ac:dyDescent="0.3">
      <c r="C2073" s="17" t="s">
        <v>8</v>
      </c>
      <c r="D2073" s="88">
        <f>D2072/D2046</f>
        <v>79.761398055555546</v>
      </c>
      <c r="E2073" s="88"/>
      <c r="G2073" s="7"/>
      <c r="H2073" s="66"/>
    </row>
    <row r="2086" spans="2:8" ht="60.75" x14ac:dyDescent="0.8">
      <c r="B2086" s="89" t="s">
        <v>165</v>
      </c>
      <c r="C2086" s="89"/>
      <c r="D2086" s="89"/>
      <c r="E2086" s="89"/>
      <c r="F2086" s="89"/>
      <c r="G2086" s="89"/>
      <c r="H2086" s="89"/>
    </row>
    <row r="2087" spans="2:8" ht="46.5" customHeight="1" x14ac:dyDescent="0.25">
      <c r="B2087" s="90" t="s">
        <v>37</v>
      </c>
      <c r="C2087" s="90"/>
      <c r="D2087" s="90"/>
      <c r="E2087" s="90"/>
      <c r="F2087" s="90"/>
      <c r="G2087" s="90"/>
    </row>
    <row r="2088" spans="2:8" x14ac:dyDescent="0.25">
      <c r="C2088" s="79"/>
      <c r="G2088" s="7"/>
    </row>
    <row r="2089" spans="2:8" ht="25.5" x14ac:dyDescent="0.25">
      <c r="C2089" s="14" t="s">
        <v>5</v>
      </c>
      <c r="D2089" s="6"/>
    </row>
    <row r="2090" spans="2:8" ht="20.25" customHeight="1" x14ac:dyDescent="0.25">
      <c r="B2090" s="10"/>
      <c r="C2090" s="91" t="s">
        <v>15</v>
      </c>
      <c r="D2090" s="94" t="s">
        <v>42</v>
      </c>
      <c r="E2090" s="94"/>
      <c r="F2090" s="94"/>
      <c r="G2090" s="94"/>
      <c r="H2090" s="57"/>
    </row>
    <row r="2091" spans="2:8" ht="20.25" customHeight="1" x14ac:dyDescent="0.25">
      <c r="B2091" s="10"/>
      <c r="C2091" s="92"/>
      <c r="D2091" s="94" t="s">
        <v>151</v>
      </c>
      <c r="E2091" s="94"/>
      <c r="F2091" s="94"/>
      <c r="G2091" s="94"/>
      <c r="H2091" s="57"/>
    </row>
    <row r="2092" spans="2:8" ht="20.25" x14ac:dyDescent="0.25">
      <c r="B2092" s="10"/>
      <c r="C2092" s="93"/>
      <c r="D2092" s="94" t="s">
        <v>166</v>
      </c>
      <c r="E2092" s="94"/>
      <c r="F2092" s="94"/>
      <c r="G2092" s="94"/>
      <c r="H2092" s="57"/>
    </row>
    <row r="2093" spans="2:8" x14ac:dyDescent="0.25">
      <c r="C2093" s="47" t="s">
        <v>12</v>
      </c>
      <c r="D2093" s="48">
        <v>4.0999999999999996</v>
      </c>
      <c r="E2093" s="49"/>
      <c r="F2093" s="10"/>
    </row>
    <row r="2094" spans="2:8" x14ac:dyDescent="0.25">
      <c r="C2094" s="1" t="s">
        <v>9</v>
      </c>
      <c r="D2094" s="43">
        <v>619</v>
      </c>
      <c r="E2094" s="95" t="s">
        <v>16</v>
      </c>
      <c r="F2094" s="96"/>
      <c r="G2094" s="99">
        <f>D2095/D2094</f>
        <v>27.675557350565427</v>
      </c>
    </row>
    <row r="2095" spans="2:8" x14ac:dyDescent="0.25">
      <c r="C2095" s="1" t="s">
        <v>10</v>
      </c>
      <c r="D2095" s="43">
        <v>17131.169999999998</v>
      </c>
      <c r="E2095" s="97"/>
      <c r="F2095" s="98"/>
      <c r="G2095" s="100"/>
    </row>
    <row r="2096" spans="2:8" x14ac:dyDescent="0.25">
      <c r="C2096" s="53"/>
      <c r="D2096" s="54"/>
      <c r="E2096" s="55"/>
    </row>
    <row r="2097" spans="2:8" x14ac:dyDescent="0.3">
      <c r="C2097" s="52" t="s">
        <v>7</v>
      </c>
      <c r="D2097" s="50" t="s">
        <v>164</v>
      </c>
      <c r="E2097" s="58"/>
    </row>
    <row r="2098" spans="2:8" x14ac:dyDescent="0.3">
      <c r="C2098" s="52" t="s">
        <v>11</v>
      </c>
      <c r="D2098" s="50">
        <v>70</v>
      </c>
      <c r="E2098" s="58"/>
    </row>
    <row r="2099" spans="2:8" x14ac:dyDescent="0.3">
      <c r="C2099" s="52" t="s">
        <v>13</v>
      </c>
      <c r="D2099" s="51" t="s">
        <v>34</v>
      </c>
      <c r="E2099" s="58"/>
    </row>
    <row r="2100" spans="2:8" ht="24" thickBot="1" x14ac:dyDescent="0.3">
      <c r="C2100" s="59"/>
      <c r="D2100" s="59"/>
    </row>
    <row r="2101" spans="2:8" ht="48" thickBot="1" x14ac:dyDescent="0.3">
      <c r="B2101" s="101" t="s">
        <v>17</v>
      </c>
      <c r="C2101" s="102"/>
      <c r="D2101" s="23" t="s">
        <v>20</v>
      </c>
      <c r="E2101" s="103" t="s">
        <v>22</v>
      </c>
      <c r="F2101" s="104"/>
      <c r="G2101" s="2" t="s">
        <v>21</v>
      </c>
    </row>
    <row r="2102" spans="2:8" ht="24" thickBot="1" x14ac:dyDescent="0.3">
      <c r="B2102" s="105" t="s">
        <v>36</v>
      </c>
      <c r="C2102" s="106"/>
      <c r="D2102" s="32">
        <v>147.63</v>
      </c>
      <c r="E2102" s="33">
        <v>4.0999999999999996</v>
      </c>
      <c r="F2102" s="18" t="s">
        <v>25</v>
      </c>
      <c r="G2102" s="26">
        <f t="shared" ref="G2102:G2109" si="49">D2102*E2102</f>
        <v>605.2829999999999</v>
      </c>
      <c r="H2102" s="107"/>
    </row>
    <row r="2103" spans="2:8" x14ac:dyDescent="0.25">
      <c r="B2103" s="108" t="s">
        <v>18</v>
      </c>
      <c r="C2103" s="109"/>
      <c r="D2103" s="69">
        <v>70.41</v>
      </c>
      <c r="E2103" s="67">
        <v>1</v>
      </c>
      <c r="F2103" s="19" t="s">
        <v>26</v>
      </c>
      <c r="G2103" s="27">
        <f t="shared" si="49"/>
        <v>70.41</v>
      </c>
      <c r="H2103" s="107"/>
    </row>
    <row r="2104" spans="2:8" ht="24" thickBot="1" x14ac:dyDescent="0.3">
      <c r="B2104" s="110" t="s">
        <v>19</v>
      </c>
      <c r="C2104" s="111"/>
      <c r="D2104" s="70">
        <v>222.31</v>
      </c>
      <c r="E2104" s="68">
        <v>1</v>
      </c>
      <c r="F2104" s="20" t="s">
        <v>26</v>
      </c>
      <c r="G2104" s="28">
        <f t="shared" si="49"/>
        <v>222.31</v>
      </c>
      <c r="H2104" s="107"/>
    </row>
    <row r="2105" spans="2:8" ht="24" thickBot="1" x14ac:dyDescent="0.3">
      <c r="B2105" s="112" t="s">
        <v>28</v>
      </c>
      <c r="C2105" s="113"/>
      <c r="D2105" s="37"/>
      <c r="E2105" s="38"/>
      <c r="F2105" s="24" t="s">
        <v>25</v>
      </c>
      <c r="G2105" s="29">
        <f t="shared" si="49"/>
        <v>0</v>
      </c>
      <c r="H2105" s="107"/>
    </row>
    <row r="2106" spans="2:8" x14ac:dyDescent="0.25">
      <c r="B2106" s="108" t="s">
        <v>33</v>
      </c>
      <c r="C2106" s="109"/>
      <c r="D2106" s="34">
        <v>665.33</v>
      </c>
      <c r="E2106" s="35">
        <v>8.1999999999999993</v>
      </c>
      <c r="F2106" s="19" t="s">
        <v>25</v>
      </c>
      <c r="G2106" s="27">
        <f t="shared" si="49"/>
        <v>5455.7060000000001</v>
      </c>
      <c r="H2106" s="107"/>
    </row>
    <row r="2107" spans="2:8" x14ac:dyDescent="0.25">
      <c r="B2107" s="114" t="s">
        <v>27</v>
      </c>
      <c r="C2107" s="115"/>
      <c r="D2107" s="39"/>
      <c r="E2107" s="40"/>
      <c r="F2107" s="21" t="s">
        <v>25</v>
      </c>
      <c r="G2107" s="30">
        <f t="shared" si="49"/>
        <v>0</v>
      </c>
      <c r="H2107" s="107"/>
    </row>
    <row r="2108" spans="2:8" x14ac:dyDescent="0.25">
      <c r="B2108" s="114" t="s">
        <v>29</v>
      </c>
      <c r="C2108" s="115"/>
      <c r="D2108" s="41">
        <v>2425.1</v>
      </c>
      <c r="E2108" s="42">
        <v>4.0999999999999996</v>
      </c>
      <c r="F2108" s="21" t="s">
        <v>25</v>
      </c>
      <c r="G2108" s="30">
        <f t="shared" si="49"/>
        <v>9942.909999999998</v>
      </c>
      <c r="H2108" s="107"/>
    </row>
    <row r="2109" spans="2:8" x14ac:dyDescent="0.25">
      <c r="B2109" s="114" t="s">
        <v>30</v>
      </c>
      <c r="C2109" s="115"/>
      <c r="D2109" s="41">
        <v>1718.79</v>
      </c>
      <c r="E2109" s="42">
        <v>4.0999999999999996</v>
      </c>
      <c r="F2109" s="21" t="s">
        <v>25</v>
      </c>
      <c r="G2109" s="30">
        <f t="shared" si="49"/>
        <v>7047.0389999999989</v>
      </c>
      <c r="H2109" s="107"/>
    </row>
    <row r="2110" spans="2:8" x14ac:dyDescent="0.25">
      <c r="B2110" s="114" t="s">
        <v>32</v>
      </c>
      <c r="C2110" s="115"/>
      <c r="D2110" s="41">
        <v>473.91</v>
      </c>
      <c r="E2110" s="42">
        <v>4.0999999999999996</v>
      </c>
      <c r="F2110" s="21" t="s">
        <v>25</v>
      </c>
      <c r="G2110" s="30">
        <f>D2110*E2110</f>
        <v>1943.0309999999999</v>
      </c>
      <c r="H2110" s="107"/>
    </row>
    <row r="2111" spans="2:8" ht="24" thickBot="1" x14ac:dyDescent="0.3">
      <c r="B2111" s="110" t="s">
        <v>31</v>
      </c>
      <c r="C2111" s="111"/>
      <c r="D2111" s="70">
        <v>320.5</v>
      </c>
      <c r="E2111" s="68">
        <v>16.399999999999999</v>
      </c>
      <c r="F2111" s="20" t="s">
        <v>25</v>
      </c>
      <c r="G2111" s="31">
        <f>D2111*E2111</f>
        <v>5256.2</v>
      </c>
      <c r="H2111" s="107"/>
    </row>
    <row r="2112" spans="2:8" x14ac:dyDescent="0.25">
      <c r="C2112" s="3"/>
      <c r="D2112" s="3"/>
      <c r="E2112" s="4"/>
      <c r="F2112" s="4"/>
      <c r="H2112" s="62"/>
    </row>
    <row r="2113" spans="2:8" ht="25.5" x14ac:dyDescent="0.25">
      <c r="C2113" s="14" t="s">
        <v>14</v>
      </c>
      <c r="D2113" s="6"/>
    </row>
    <row r="2114" spans="2:8" ht="18.75" x14ac:dyDescent="0.25">
      <c r="C2114" s="86" t="s">
        <v>6</v>
      </c>
      <c r="D2114" s="78" t="s">
        <v>0</v>
      </c>
      <c r="E2114" s="9">
        <f>ROUND((G2102+D2095)/D2095,2)</f>
        <v>1.04</v>
      </c>
      <c r="F2114" s="9"/>
      <c r="G2114" s="10"/>
      <c r="H2114" s="7"/>
    </row>
    <row r="2115" spans="2:8" x14ac:dyDescent="0.25">
      <c r="C2115" s="86"/>
      <c r="D2115" s="78" t="s">
        <v>1</v>
      </c>
      <c r="E2115" s="9">
        <f>ROUND((G2103+G2104+D2095)/D2095,2)</f>
        <v>1.02</v>
      </c>
      <c r="F2115" s="9"/>
      <c r="G2115" s="11"/>
      <c r="H2115" s="65"/>
    </row>
    <row r="2116" spans="2:8" x14ac:dyDescent="0.25">
      <c r="C2116" s="86"/>
      <c r="D2116" s="78" t="s">
        <v>2</v>
      </c>
      <c r="E2116" s="9">
        <f>ROUND((G2105+D2095)/D2095,2)</f>
        <v>1</v>
      </c>
      <c r="F2116" s="12"/>
      <c r="G2116" s="11"/>
    </row>
    <row r="2117" spans="2:8" x14ac:dyDescent="0.25">
      <c r="C2117" s="86"/>
      <c r="D2117" s="13" t="s">
        <v>3</v>
      </c>
      <c r="E2117" s="44">
        <f>ROUND((SUM(G2106:G2111)+D2095)/D2095,2)</f>
        <v>2.73</v>
      </c>
      <c r="F2117" s="10"/>
      <c r="G2117" s="11"/>
    </row>
    <row r="2118" spans="2:8" ht="25.5" x14ac:dyDescent="0.25">
      <c r="D2118" s="45" t="s">
        <v>4</v>
      </c>
      <c r="E2118" s="46">
        <f>SUM(E2114:E2117)-IF(D2099="сплошная",3,2)</f>
        <v>2.79</v>
      </c>
      <c r="F2118" s="25"/>
    </row>
    <row r="2119" spans="2:8" x14ac:dyDescent="0.25">
      <c r="E2119" s="15"/>
    </row>
    <row r="2120" spans="2:8" ht="25.5" x14ac:dyDescent="0.35">
      <c r="B2120" s="22"/>
      <c r="C2120" s="16" t="s">
        <v>23</v>
      </c>
      <c r="D2120" s="87">
        <f>E2118*D2095</f>
        <v>47795.964299999992</v>
      </c>
      <c r="E2120" s="87"/>
    </row>
    <row r="2121" spans="2:8" ht="18.75" x14ac:dyDescent="0.3">
      <c r="C2121" s="17" t="s">
        <v>8</v>
      </c>
      <c r="D2121" s="88">
        <f>D2120/D2094</f>
        <v>77.214805008077533</v>
      </c>
      <c r="E2121" s="88"/>
      <c r="G2121" s="7"/>
      <c r="H2121" s="66"/>
    </row>
    <row r="2134" spans="2:8" ht="60.75" x14ac:dyDescent="0.8">
      <c r="B2134" s="89" t="s">
        <v>167</v>
      </c>
      <c r="C2134" s="89"/>
      <c r="D2134" s="89"/>
      <c r="E2134" s="89"/>
      <c r="F2134" s="89"/>
      <c r="G2134" s="89"/>
      <c r="H2134" s="89"/>
    </row>
    <row r="2135" spans="2:8" ht="46.5" customHeight="1" x14ac:dyDescent="0.25">
      <c r="B2135" s="90" t="s">
        <v>37</v>
      </c>
      <c r="C2135" s="90"/>
      <c r="D2135" s="90"/>
      <c r="E2135" s="90"/>
      <c r="F2135" s="90"/>
      <c r="G2135" s="90"/>
    </row>
    <row r="2136" spans="2:8" x14ac:dyDescent="0.25">
      <c r="C2136" s="79"/>
      <c r="G2136" s="7"/>
    </row>
    <row r="2137" spans="2:8" ht="25.5" x14ac:dyDescent="0.25">
      <c r="C2137" s="14" t="s">
        <v>5</v>
      </c>
      <c r="D2137" s="6"/>
    </row>
    <row r="2138" spans="2:8" ht="20.25" customHeight="1" x14ac:dyDescent="0.25">
      <c r="B2138" s="10"/>
      <c r="C2138" s="91" t="s">
        <v>15</v>
      </c>
      <c r="D2138" s="94" t="s">
        <v>43</v>
      </c>
      <c r="E2138" s="94"/>
      <c r="F2138" s="94"/>
      <c r="G2138" s="94"/>
      <c r="H2138" s="57"/>
    </row>
    <row r="2139" spans="2:8" ht="20.25" customHeight="1" x14ac:dyDescent="0.25">
      <c r="B2139" s="10"/>
      <c r="C2139" s="92"/>
      <c r="D2139" s="94" t="s">
        <v>151</v>
      </c>
      <c r="E2139" s="94"/>
      <c r="F2139" s="94"/>
      <c r="G2139" s="94"/>
      <c r="H2139" s="57"/>
    </row>
    <row r="2140" spans="2:8" ht="20.25" x14ac:dyDescent="0.25">
      <c r="B2140" s="10"/>
      <c r="C2140" s="93"/>
      <c r="D2140" s="94" t="s">
        <v>168</v>
      </c>
      <c r="E2140" s="94"/>
      <c r="F2140" s="94"/>
      <c r="G2140" s="94"/>
      <c r="H2140" s="57"/>
    </row>
    <row r="2141" spans="2:8" x14ac:dyDescent="0.25">
      <c r="C2141" s="47" t="s">
        <v>12</v>
      </c>
      <c r="D2141" s="48">
        <v>1.8</v>
      </c>
      <c r="E2141" s="49"/>
      <c r="F2141" s="10"/>
    </row>
    <row r="2142" spans="2:8" x14ac:dyDescent="0.25">
      <c r="C2142" s="1" t="s">
        <v>9</v>
      </c>
      <c r="D2142" s="43">
        <v>351</v>
      </c>
      <c r="E2142" s="95" t="s">
        <v>16</v>
      </c>
      <c r="F2142" s="96"/>
      <c r="G2142" s="99">
        <f>D2143/D2142</f>
        <v>5.6535897435897438</v>
      </c>
    </row>
    <row r="2143" spans="2:8" x14ac:dyDescent="0.25">
      <c r="C2143" s="1" t="s">
        <v>10</v>
      </c>
      <c r="D2143" s="43">
        <v>1984.41</v>
      </c>
      <c r="E2143" s="97"/>
      <c r="F2143" s="98"/>
      <c r="G2143" s="100"/>
    </row>
    <row r="2144" spans="2:8" x14ac:dyDescent="0.25">
      <c r="C2144" s="53"/>
      <c r="D2144" s="54"/>
      <c r="E2144" s="55"/>
    </row>
    <row r="2145" spans="2:8" x14ac:dyDescent="0.3">
      <c r="C2145" s="52" t="s">
        <v>7</v>
      </c>
      <c r="D2145" s="50" t="s">
        <v>156</v>
      </c>
      <c r="E2145" s="58"/>
    </row>
    <row r="2146" spans="2:8" x14ac:dyDescent="0.3">
      <c r="C2146" s="52" t="s">
        <v>11</v>
      </c>
      <c r="D2146" s="50">
        <v>45</v>
      </c>
      <c r="E2146" s="58"/>
    </row>
    <row r="2147" spans="2:8" x14ac:dyDescent="0.3">
      <c r="C2147" s="52" t="s">
        <v>13</v>
      </c>
      <c r="D2147" s="51" t="s">
        <v>34</v>
      </c>
      <c r="E2147" s="58"/>
    </row>
    <row r="2148" spans="2:8" ht="24" thickBot="1" x14ac:dyDescent="0.3">
      <c r="C2148" s="59"/>
      <c r="D2148" s="59"/>
    </row>
    <row r="2149" spans="2:8" ht="48" thickBot="1" x14ac:dyDescent="0.3">
      <c r="B2149" s="101" t="s">
        <v>17</v>
      </c>
      <c r="C2149" s="102"/>
      <c r="D2149" s="23" t="s">
        <v>20</v>
      </c>
      <c r="E2149" s="103" t="s">
        <v>22</v>
      </c>
      <c r="F2149" s="104"/>
      <c r="G2149" s="2" t="s">
        <v>21</v>
      </c>
    </row>
    <row r="2150" spans="2:8" ht="24" thickBot="1" x14ac:dyDescent="0.3">
      <c r="B2150" s="105" t="s">
        <v>36</v>
      </c>
      <c r="C2150" s="106"/>
      <c r="D2150" s="32">
        <v>147.63</v>
      </c>
      <c r="E2150" s="33">
        <v>1.8</v>
      </c>
      <c r="F2150" s="18" t="s">
        <v>25</v>
      </c>
      <c r="G2150" s="26">
        <f t="shared" ref="G2150:G2157" si="50">D2150*E2150</f>
        <v>265.73399999999998</v>
      </c>
      <c r="H2150" s="107"/>
    </row>
    <row r="2151" spans="2:8" x14ac:dyDescent="0.25">
      <c r="B2151" s="108" t="s">
        <v>18</v>
      </c>
      <c r="C2151" s="109"/>
      <c r="D2151" s="69">
        <v>70.41</v>
      </c>
      <c r="E2151" s="67">
        <v>0.8</v>
      </c>
      <c r="F2151" s="19" t="s">
        <v>26</v>
      </c>
      <c r="G2151" s="27">
        <f t="shared" si="50"/>
        <v>56.328000000000003</v>
      </c>
      <c r="H2151" s="107"/>
    </row>
    <row r="2152" spans="2:8" ht="24" thickBot="1" x14ac:dyDescent="0.3">
      <c r="B2152" s="110" t="s">
        <v>19</v>
      </c>
      <c r="C2152" s="111"/>
      <c r="D2152" s="70">
        <v>222.31</v>
      </c>
      <c r="E2152" s="68">
        <v>0.8</v>
      </c>
      <c r="F2152" s="20" t="s">
        <v>26</v>
      </c>
      <c r="G2152" s="28">
        <f t="shared" si="50"/>
        <v>177.84800000000001</v>
      </c>
      <c r="H2152" s="107"/>
    </row>
    <row r="2153" spans="2:8" ht="24" thickBot="1" x14ac:dyDescent="0.3">
      <c r="B2153" s="112" t="s">
        <v>28</v>
      </c>
      <c r="C2153" s="113"/>
      <c r="D2153" s="37"/>
      <c r="E2153" s="38"/>
      <c r="F2153" s="24" t="s">
        <v>25</v>
      </c>
      <c r="G2153" s="29">
        <f t="shared" si="50"/>
        <v>0</v>
      </c>
      <c r="H2153" s="107"/>
    </row>
    <row r="2154" spans="2:8" x14ac:dyDescent="0.25">
      <c r="B2154" s="108" t="s">
        <v>33</v>
      </c>
      <c r="C2154" s="109"/>
      <c r="D2154" s="34">
        <v>665.33</v>
      </c>
      <c r="E2154" s="35">
        <v>1.8</v>
      </c>
      <c r="F2154" s="19" t="s">
        <v>25</v>
      </c>
      <c r="G2154" s="27">
        <f t="shared" si="50"/>
        <v>1197.5940000000001</v>
      </c>
      <c r="H2154" s="107"/>
    </row>
    <row r="2155" spans="2:8" x14ac:dyDescent="0.25">
      <c r="B2155" s="114" t="s">
        <v>27</v>
      </c>
      <c r="C2155" s="115"/>
      <c r="D2155" s="39"/>
      <c r="E2155" s="40"/>
      <c r="F2155" s="21" t="s">
        <v>25</v>
      </c>
      <c r="G2155" s="30">
        <f t="shared" si="50"/>
        <v>0</v>
      </c>
      <c r="H2155" s="107"/>
    </row>
    <row r="2156" spans="2:8" x14ac:dyDescent="0.25">
      <c r="B2156" s="114" t="s">
        <v>29</v>
      </c>
      <c r="C2156" s="115"/>
      <c r="D2156" s="41">
        <v>2425.1</v>
      </c>
      <c r="E2156" s="42">
        <v>1.8</v>
      </c>
      <c r="F2156" s="21" t="s">
        <v>25</v>
      </c>
      <c r="G2156" s="30">
        <f t="shared" si="50"/>
        <v>4365.18</v>
      </c>
      <c r="H2156" s="107"/>
    </row>
    <row r="2157" spans="2:8" x14ac:dyDescent="0.25">
      <c r="B2157" s="114" t="s">
        <v>30</v>
      </c>
      <c r="C2157" s="115"/>
      <c r="D2157" s="41">
        <v>1718.79</v>
      </c>
      <c r="E2157" s="42">
        <v>1.8</v>
      </c>
      <c r="F2157" s="21" t="s">
        <v>25</v>
      </c>
      <c r="G2157" s="30">
        <f t="shared" si="50"/>
        <v>3093.8220000000001</v>
      </c>
      <c r="H2157" s="107"/>
    </row>
    <row r="2158" spans="2:8" x14ac:dyDescent="0.25">
      <c r="B2158" s="114" t="s">
        <v>32</v>
      </c>
      <c r="C2158" s="115"/>
      <c r="D2158" s="41">
        <v>473.91</v>
      </c>
      <c r="E2158" s="42">
        <v>1.8</v>
      </c>
      <c r="F2158" s="21" t="s">
        <v>25</v>
      </c>
      <c r="G2158" s="30">
        <f>D2158*E2158</f>
        <v>853.03800000000001</v>
      </c>
      <c r="H2158" s="107"/>
    </row>
    <row r="2159" spans="2:8" ht="24" thickBot="1" x14ac:dyDescent="0.3">
      <c r="B2159" s="110" t="s">
        <v>31</v>
      </c>
      <c r="C2159" s="111"/>
      <c r="D2159" s="70">
        <v>320.5</v>
      </c>
      <c r="E2159" s="68">
        <v>7.2</v>
      </c>
      <c r="F2159" s="20" t="s">
        <v>25</v>
      </c>
      <c r="G2159" s="31">
        <f>D2159*E2159</f>
        <v>2307.6</v>
      </c>
      <c r="H2159" s="107"/>
    </row>
    <row r="2160" spans="2:8" x14ac:dyDescent="0.25">
      <c r="C2160" s="3"/>
      <c r="D2160" s="3"/>
      <c r="E2160" s="4"/>
      <c r="F2160" s="4"/>
      <c r="H2160" s="62"/>
    </row>
    <row r="2161" spans="2:8" ht="25.5" x14ac:dyDescent="0.25">
      <c r="C2161" s="14" t="s">
        <v>14</v>
      </c>
      <c r="D2161" s="6"/>
    </row>
    <row r="2162" spans="2:8" ht="18.75" x14ac:dyDescent="0.25">
      <c r="C2162" s="86" t="s">
        <v>6</v>
      </c>
      <c r="D2162" s="78" t="s">
        <v>0</v>
      </c>
      <c r="E2162" s="9">
        <f>ROUND((G2150+D2143)/D2143,2)</f>
        <v>1.1299999999999999</v>
      </c>
      <c r="F2162" s="9"/>
      <c r="G2162" s="10"/>
      <c r="H2162" s="7"/>
    </row>
    <row r="2163" spans="2:8" x14ac:dyDescent="0.25">
      <c r="C2163" s="86"/>
      <c r="D2163" s="78" t="s">
        <v>1</v>
      </c>
      <c r="E2163" s="9">
        <f>ROUND((G2151+G2152+D2143)/D2143,2)</f>
        <v>1.1200000000000001</v>
      </c>
      <c r="F2163" s="9"/>
      <c r="G2163" s="11"/>
      <c r="H2163" s="65"/>
    </row>
    <row r="2164" spans="2:8" x14ac:dyDescent="0.25">
      <c r="C2164" s="86"/>
      <c r="D2164" s="78" t="s">
        <v>2</v>
      </c>
      <c r="E2164" s="9">
        <f>ROUND((G2153+D2143)/D2143,2)</f>
        <v>1</v>
      </c>
      <c r="F2164" s="12"/>
      <c r="G2164" s="11"/>
    </row>
    <row r="2165" spans="2:8" x14ac:dyDescent="0.25">
      <c r="C2165" s="86"/>
      <c r="D2165" s="13" t="s">
        <v>3</v>
      </c>
      <c r="E2165" s="44">
        <f>ROUND((SUM(G2154:G2159)+D2143)/D2143,2)</f>
        <v>6.96</v>
      </c>
      <c r="F2165" s="10"/>
      <c r="G2165" s="11"/>
    </row>
    <row r="2166" spans="2:8" ht="25.5" x14ac:dyDescent="0.25">
      <c r="D2166" s="45" t="s">
        <v>4</v>
      </c>
      <c r="E2166" s="46">
        <f>SUM(E2162:E2165)-IF(D2147="сплошная",3,2)</f>
        <v>7.2100000000000009</v>
      </c>
      <c r="F2166" s="25"/>
    </row>
    <row r="2167" spans="2:8" x14ac:dyDescent="0.25">
      <c r="E2167" s="15"/>
    </row>
    <row r="2168" spans="2:8" ht="25.5" x14ac:dyDescent="0.35">
      <c r="B2168" s="22"/>
      <c r="C2168" s="16" t="s">
        <v>23</v>
      </c>
      <c r="D2168" s="87">
        <f>E2166*D2143</f>
        <v>14307.596100000002</v>
      </c>
      <c r="E2168" s="87"/>
    </row>
    <row r="2169" spans="2:8" ht="18.75" x14ac:dyDescent="0.3">
      <c r="C2169" s="17" t="s">
        <v>8</v>
      </c>
      <c r="D2169" s="88">
        <f>D2168/D2142</f>
        <v>40.76238205128206</v>
      </c>
      <c r="E2169" s="88"/>
      <c r="G2169" s="7"/>
      <c r="H2169" s="66"/>
    </row>
    <row r="2181" spans="2:8" ht="60.75" x14ac:dyDescent="0.8">
      <c r="B2181" s="89" t="s">
        <v>169</v>
      </c>
      <c r="C2181" s="89"/>
      <c r="D2181" s="89"/>
      <c r="E2181" s="89"/>
      <c r="F2181" s="89"/>
      <c r="G2181" s="89"/>
      <c r="H2181" s="89"/>
    </row>
    <row r="2182" spans="2:8" ht="46.5" customHeight="1" x14ac:dyDescent="0.25">
      <c r="B2182" s="90" t="s">
        <v>37</v>
      </c>
      <c r="C2182" s="90"/>
      <c r="D2182" s="90"/>
      <c r="E2182" s="90"/>
      <c r="F2182" s="90"/>
      <c r="G2182" s="90"/>
    </row>
    <row r="2183" spans="2:8" x14ac:dyDescent="0.25">
      <c r="C2183" s="79"/>
      <c r="G2183" s="7"/>
    </row>
    <row r="2184" spans="2:8" ht="25.5" x14ac:dyDescent="0.25">
      <c r="C2184" s="14" t="s">
        <v>5</v>
      </c>
      <c r="D2184" s="6"/>
    </row>
    <row r="2185" spans="2:8" ht="20.25" customHeight="1" x14ac:dyDescent="0.25">
      <c r="B2185" s="10"/>
      <c r="C2185" s="91" t="s">
        <v>15</v>
      </c>
      <c r="D2185" s="94" t="s">
        <v>43</v>
      </c>
      <c r="E2185" s="94"/>
      <c r="F2185" s="94"/>
      <c r="G2185" s="94"/>
      <c r="H2185" s="57"/>
    </row>
    <row r="2186" spans="2:8" ht="20.25" customHeight="1" x14ac:dyDescent="0.25">
      <c r="B2186" s="10"/>
      <c r="C2186" s="92"/>
      <c r="D2186" s="94" t="s">
        <v>151</v>
      </c>
      <c r="E2186" s="94"/>
      <c r="F2186" s="94"/>
      <c r="G2186" s="94"/>
      <c r="H2186" s="57"/>
    </row>
    <row r="2187" spans="2:8" ht="20.25" customHeight="1" x14ac:dyDescent="0.25">
      <c r="B2187" s="10"/>
      <c r="C2187" s="93"/>
      <c r="D2187" s="94" t="s">
        <v>170</v>
      </c>
      <c r="E2187" s="94"/>
      <c r="F2187" s="94"/>
      <c r="G2187" s="94"/>
      <c r="H2187" s="57"/>
    </row>
    <row r="2188" spans="2:8" x14ac:dyDescent="0.25">
      <c r="C2188" s="47" t="s">
        <v>12</v>
      </c>
      <c r="D2188" s="48">
        <v>2.7</v>
      </c>
      <c r="E2188" s="49"/>
      <c r="F2188" s="10"/>
    </row>
    <row r="2189" spans="2:8" x14ac:dyDescent="0.25">
      <c r="C2189" s="1" t="s">
        <v>9</v>
      </c>
      <c r="D2189" s="43">
        <v>526</v>
      </c>
      <c r="E2189" s="95" t="s">
        <v>16</v>
      </c>
      <c r="F2189" s="96"/>
      <c r="G2189" s="99">
        <f>D2190/D2189</f>
        <v>5.8554942965779464</v>
      </c>
    </row>
    <row r="2190" spans="2:8" x14ac:dyDescent="0.25">
      <c r="C2190" s="1" t="s">
        <v>10</v>
      </c>
      <c r="D2190" s="43">
        <v>3079.99</v>
      </c>
      <c r="E2190" s="97"/>
      <c r="F2190" s="98"/>
      <c r="G2190" s="100"/>
    </row>
    <row r="2191" spans="2:8" x14ac:dyDescent="0.25">
      <c r="C2191" s="53"/>
      <c r="D2191" s="54"/>
      <c r="E2191" s="55"/>
    </row>
    <row r="2192" spans="2:8" x14ac:dyDescent="0.3">
      <c r="C2192" s="52" t="s">
        <v>7</v>
      </c>
      <c r="D2192" s="50" t="s">
        <v>156</v>
      </c>
      <c r="E2192" s="58"/>
    </row>
    <row r="2193" spans="2:8" x14ac:dyDescent="0.3">
      <c r="C2193" s="52" t="s">
        <v>11</v>
      </c>
      <c r="D2193" s="50">
        <v>45</v>
      </c>
      <c r="E2193" s="58"/>
    </row>
    <row r="2194" spans="2:8" x14ac:dyDescent="0.3">
      <c r="C2194" s="52" t="s">
        <v>13</v>
      </c>
      <c r="D2194" s="51" t="s">
        <v>34</v>
      </c>
      <c r="E2194" s="58"/>
    </row>
    <row r="2195" spans="2:8" ht="24" thickBot="1" x14ac:dyDescent="0.3">
      <c r="C2195" s="59"/>
      <c r="D2195" s="59"/>
    </row>
    <row r="2196" spans="2:8" ht="48" thickBot="1" x14ac:dyDescent="0.3">
      <c r="B2196" s="101" t="s">
        <v>17</v>
      </c>
      <c r="C2196" s="102"/>
      <c r="D2196" s="23" t="s">
        <v>20</v>
      </c>
      <c r="E2196" s="103" t="s">
        <v>22</v>
      </c>
      <c r="F2196" s="104"/>
      <c r="G2196" s="2" t="s">
        <v>21</v>
      </c>
    </row>
    <row r="2197" spans="2:8" ht="24" thickBot="1" x14ac:dyDescent="0.3">
      <c r="B2197" s="105" t="s">
        <v>36</v>
      </c>
      <c r="C2197" s="106"/>
      <c r="D2197" s="32">
        <v>147.63</v>
      </c>
      <c r="E2197" s="33">
        <v>2.7</v>
      </c>
      <c r="F2197" s="18" t="s">
        <v>25</v>
      </c>
      <c r="G2197" s="26">
        <f t="shared" ref="G2197:G2204" si="51">D2197*E2197</f>
        <v>398.601</v>
      </c>
      <c r="H2197" s="107"/>
    </row>
    <row r="2198" spans="2:8" x14ac:dyDescent="0.25">
      <c r="B2198" s="108" t="s">
        <v>18</v>
      </c>
      <c r="C2198" s="109"/>
      <c r="D2198" s="69">
        <v>70.41</v>
      </c>
      <c r="E2198" s="67">
        <v>0.9</v>
      </c>
      <c r="F2198" s="19" t="s">
        <v>26</v>
      </c>
      <c r="G2198" s="27">
        <f t="shared" si="51"/>
        <v>63.369</v>
      </c>
      <c r="H2198" s="107"/>
    </row>
    <row r="2199" spans="2:8" ht="24" thickBot="1" x14ac:dyDescent="0.3">
      <c r="B2199" s="110" t="s">
        <v>19</v>
      </c>
      <c r="C2199" s="111"/>
      <c r="D2199" s="70">
        <v>222.31</v>
      </c>
      <c r="E2199" s="68">
        <v>0.9</v>
      </c>
      <c r="F2199" s="20" t="s">
        <v>26</v>
      </c>
      <c r="G2199" s="28">
        <f t="shared" si="51"/>
        <v>200.07900000000001</v>
      </c>
      <c r="H2199" s="107"/>
    </row>
    <row r="2200" spans="2:8" ht="24" thickBot="1" x14ac:dyDescent="0.3">
      <c r="B2200" s="112" t="s">
        <v>28</v>
      </c>
      <c r="C2200" s="113"/>
      <c r="D2200" s="37"/>
      <c r="E2200" s="38"/>
      <c r="F2200" s="24" t="s">
        <v>25</v>
      </c>
      <c r="G2200" s="29">
        <f t="shared" si="51"/>
        <v>0</v>
      </c>
      <c r="H2200" s="107"/>
    </row>
    <row r="2201" spans="2:8" x14ac:dyDescent="0.25">
      <c r="B2201" s="108" t="s">
        <v>33</v>
      </c>
      <c r="C2201" s="109"/>
      <c r="D2201" s="34">
        <v>665.33</v>
      </c>
      <c r="E2201" s="35">
        <v>2.7</v>
      </c>
      <c r="F2201" s="19" t="s">
        <v>25</v>
      </c>
      <c r="G2201" s="27">
        <f t="shared" si="51"/>
        <v>1796.3910000000003</v>
      </c>
      <c r="H2201" s="107"/>
    </row>
    <row r="2202" spans="2:8" x14ac:dyDescent="0.25">
      <c r="B2202" s="114" t="s">
        <v>27</v>
      </c>
      <c r="C2202" s="115"/>
      <c r="D2202" s="39"/>
      <c r="E2202" s="40"/>
      <c r="F2202" s="21" t="s">
        <v>25</v>
      </c>
      <c r="G2202" s="30">
        <f t="shared" si="51"/>
        <v>0</v>
      </c>
      <c r="H2202" s="107"/>
    </row>
    <row r="2203" spans="2:8" x14ac:dyDescent="0.25">
      <c r="B2203" s="114" t="s">
        <v>29</v>
      </c>
      <c r="C2203" s="115"/>
      <c r="D2203" s="41">
        <v>2425.1</v>
      </c>
      <c r="E2203" s="42">
        <v>2.7</v>
      </c>
      <c r="F2203" s="21" t="s">
        <v>25</v>
      </c>
      <c r="G2203" s="30">
        <f t="shared" si="51"/>
        <v>6547.77</v>
      </c>
      <c r="H2203" s="107"/>
    </row>
    <row r="2204" spans="2:8" x14ac:dyDescent="0.25">
      <c r="B2204" s="114" t="s">
        <v>30</v>
      </c>
      <c r="C2204" s="115"/>
      <c r="D2204" s="41">
        <v>1718.79</v>
      </c>
      <c r="E2204" s="42">
        <v>2.7</v>
      </c>
      <c r="F2204" s="21" t="s">
        <v>25</v>
      </c>
      <c r="G2204" s="30">
        <f t="shared" si="51"/>
        <v>4640.7330000000002</v>
      </c>
      <c r="H2204" s="107"/>
    </row>
    <row r="2205" spans="2:8" x14ac:dyDescent="0.25">
      <c r="B2205" s="114" t="s">
        <v>32</v>
      </c>
      <c r="C2205" s="115"/>
      <c r="D2205" s="41">
        <v>473.91</v>
      </c>
      <c r="E2205" s="42">
        <v>2.7</v>
      </c>
      <c r="F2205" s="21" t="s">
        <v>25</v>
      </c>
      <c r="G2205" s="30">
        <f>D2205*E2205</f>
        <v>1279.5570000000002</v>
      </c>
      <c r="H2205" s="107"/>
    </row>
    <row r="2206" spans="2:8" ht="24" thickBot="1" x14ac:dyDescent="0.3">
      <c r="B2206" s="110" t="s">
        <v>31</v>
      </c>
      <c r="C2206" s="111"/>
      <c r="D2206" s="70">
        <v>320.5</v>
      </c>
      <c r="E2206" s="68">
        <v>10.8</v>
      </c>
      <c r="F2206" s="20" t="s">
        <v>25</v>
      </c>
      <c r="G2206" s="31">
        <f>D2206*E2206</f>
        <v>3461.4</v>
      </c>
      <c r="H2206" s="107"/>
    </row>
    <row r="2207" spans="2:8" x14ac:dyDescent="0.25">
      <c r="C2207" s="3"/>
      <c r="D2207" s="3"/>
      <c r="E2207" s="4"/>
      <c r="F2207" s="4"/>
      <c r="H2207" s="62"/>
    </row>
    <row r="2208" spans="2:8" ht="25.5" x14ac:dyDescent="0.25">
      <c r="C2208" s="14" t="s">
        <v>14</v>
      </c>
      <c r="D2208" s="6"/>
    </row>
    <row r="2209" spans="2:8" ht="18.75" x14ac:dyDescent="0.25">
      <c r="C2209" s="86" t="s">
        <v>6</v>
      </c>
      <c r="D2209" s="78" t="s">
        <v>0</v>
      </c>
      <c r="E2209" s="9">
        <f>ROUND((G2197+D2190)/D2190,2)</f>
        <v>1.1299999999999999</v>
      </c>
      <c r="F2209" s="9"/>
      <c r="G2209" s="10"/>
      <c r="H2209" s="7"/>
    </row>
    <row r="2210" spans="2:8" x14ac:dyDescent="0.25">
      <c r="C2210" s="86"/>
      <c r="D2210" s="78" t="s">
        <v>1</v>
      </c>
      <c r="E2210" s="9">
        <f>ROUND((G2198+G2199+D2190)/D2190,2)</f>
        <v>1.0900000000000001</v>
      </c>
      <c r="F2210" s="9"/>
      <c r="G2210" s="11"/>
      <c r="H2210" s="65"/>
    </row>
    <row r="2211" spans="2:8" x14ac:dyDescent="0.25">
      <c r="C2211" s="86"/>
      <c r="D2211" s="78" t="s">
        <v>2</v>
      </c>
      <c r="E2211" s="9">
        <f>ROUND((G2200+D2190)/D2190,2)</f>
        <v>1</v>
      </c>
      <c r="F2211" s="12"/>
      <c r="G2211" s="11"/>
    </row>
    <row r="2212" spans="2:8" x14ac:dyDescent="0.25">
      <c r="C2212" s="86"/>
      <c r="D2212" s="13" t="s">
        <v>3</v>
      </c>
      <c r="E2212" s="44">
        <f>ROUND((SUM(G2201:G2206)+D2190)/D2190,2)</f>
        <v>6.76</v>
      </c>
      <c r="F2212" s="10"/>
      <c r="G2212" s="11"/>
    </row>
    <row r="2213" spans="2:8" ht="25.5" x14ac:dyDescent="0.25">
      <c r="D2213" s="45" t="s">
        <v>4</v>
      </c>
      <c r="E2213" s="46">
        <f>SUM(E2209:E2212)-IF(D2194="сплошная",3,2)</f>
        <v>6.98</v>
      </c>
      <c r="F2213" s="25"/>
    </row>
    <row r="2214" spans="2:8" x14ac:dyDescent="0.25">
      <c r="E2214" s="15"/>
    </row>
    <row r="2215" spans="2:8" ht="25.5" x14ac:dyDescent="0.35">
      <c r="B2215" s="22"/>
      <c r="C2215" s="16" t="s">
        <v>23</v>
      </c>
      <c r="D2215" s="87">
        <f>E2213*D2190</f>
        <v>21498.3302</v>
      </c>
      <c r="E2215" s="87"/>
    </row>
    <row r="2216" spans="2:8" ht="18.75" x14ac:dyDescent="0.3">
      <c r="C2216" s="17" t="s">
        <v>8</v>
      </c>
      <c r="D2216" s="88">
        <f>D2215/D2189</f>
        <v>40.871350190114072</v>
      </c>
      <c r="E2216" s="88"/>
      <c r="G2216" s="7"/>
      <c r="H2216" s="66"/>
    </row>
    <row r="2226" spans="2:11" s="22" customFormat="1" ht="54.75" customHeight="1" x14ac:dyDescent="0.8">
      <c r="B2226" s="89" t="s">
        <v>171</v>
      </c>
      <c r="C2226" s="89"/>
      <c r="D2226" s="89"/>
      <c r="E2226" s="89"/>
      <c r="F2226" s="89"/>
      <c r="G2226" s="89"/>
      <c r="H2226" s="89"/>
      <c r="K2226" s="22" t="s">
        <v>34</v>
      </c>
    </row>
    <row r="2227" spans="2:11" ht="46.5" customHeight="1" x14ac:dyDescent="0.25">
      <c r="B2227" s="90" t="s">
        <v>41</v>
      </c>
      <c r="C2227" s="90"/>
      <c r="D2227" s="90"/>
      <c r="E2227" s="90"/>
      <c r="F2227" s="90"/>
      <c r="G2227" s="90"/>
      <c r="K2227" s="7" t="s">
        <v>35</v>
      </c>
    </row>
    <row r="2228" spans="2:11" x14ac:dyDescent="0.25">
      <c r="C2228" s="79"/>
      <c r="G2228" s="7"/>
    </row>
    <row r="2229" spans="2:11" ht="25.5" x14ac:dyDescent="0.25">
      <c r="C2229" s="14" t="s">
        <v>5</v>
      </c>
      <c r="D2229" s="6"/>
    </row>
    <row r="2230" spans="2:11" s="10" customFormat="1" ht="20.25" x14ac:dyDescent="0.25">
      <c r="C2230" s="91" t="s">
        <v>15</v>
      </c>
      <c r="D2230" s="94" t="s">
        <v>42</v>
      </c>
      <c r="E2230" s="94"/>
      <c r="F2230" s="94"/>
      <c r="G2230" s="94"/>
      <c r="H2230" s="57"/>
    </row>
    <row r="2231" spans="2:11" s="10" customFormat="1" ht="20.25" customHeight="1" x14ac:dyDescent="0.25">
      <c r="C2231" s="92"/>
      <c r="D2231" s="94" t="s">
        <v>151</v>
      </c>
      <c r="E2231" s="94"/>
      <c r="F2231" s="94"/>
      <c r="G2231" s="94"/>
      <c r="H2231" s="57"/>
    </row>
    <row r="2232" spans="2:11" s="10" customFormat="1" ht="20.25" customHeight="1" x14ac:dyDescent="0.25">
      <c r="C2232" s="93"/>
      <c r="D2232" s="94" t="s">
        <v>172</v>
      </c>
      <c r="E2232" s="94"/>
      <c r="F2232" s="94"/>
      <c r="G2232" s="94"/>
      <c r="H2232" s="57"/>
    </row>
    <row r="2233" spans="2:11" ht="28.5" customHeight="1" x14ac:dyDescent="0.25">
      <c r="C2233" s="47" t="s">
        <v>12</v>
      </c>
      <c r="D2233" s="48">
        <v>4.5999999999999996</v>
      </c>
      <c r="E2233" s="49"/>
      <c r="F2233" s="10"/>
    </row>
    <row r="2234" spans="2:11" ht="28.5" customHeight="1" x14ac:dyDescent="0.25">
      <c r="C2234" s="1" t="s">
        <v>9</v>
      </c>
      <c r="D2234" s="43">
        <v>897</v>
      </c>
      <c r="E2234" s="95" t="s">
        <v>16</v>
      </c>
      <c r="F2234" s="96"/>
      <c r="G2234" s="99">
        <f>D2235/D2234</f>
        <v>6.2622853957636568</v>
      </c>
    </row>
    <row r="2235" spans="2:11" ht="28.5" customHeight="1" x14ac:dyDescent="0.25">
      <c r="C2235" s="1" t="s">
        <v>10</v>
      </c>
      <c r="D2235" s="43">
        <v>5617.27</v>
      </c>
      <c r="E2235" s="97"/>
      <c r="F2235" s="98"/>
      <c r="G2235" s="100"/>
    </row>
    <row r="2236" spans="2:11" x14ac:dyDescent="0.25">
      <c r="C2236" s="53"/>
      <c r="D2236" s="54"/>
      <c r="E2236" s="55"/>
    </row>
    <row r="2237" spans="2:11" x14ac:dyDescent="0.3">
      <c r="C2237" s="52" t="s">
        <v>7</v>
      </c>
      <c r="D2237" s="50" t="s">
        <v>156</v>
      </c>
      <c r="E2237" s="58"/>
    </row>
    <row r="2238" spans="2:11" x14ac:dyDescent="0.3">
      <c r="C2238" s="52" t="s">
        <v>11</v>
      </c>
      <c r="D2238" s="50">
        <v>45</v>
      </c>
      <c r="E2238" s="58"/>
    </row>
    <row r="2239" spans="2:11" x14ac:dyDescent="0.3">
      <c r="C2239" s="52" t="s">
        <v>13</v>
      </c>
      <c r="D2239" s="51" t="s">
        <v>34</v>
      </c>
      <c r="E2239" s="58"/>
    </row>
    <row r="2240" spans="2:11" ht="24" thickBot="1" x14ac:dyDescent="0.3">
      <c r="C2240" s="59"/>
      <c r="D2240" s="59"/>
    </row>
    <row r="2241" spans="2:11" ht="48" thickBot="1" x14ac:dyDescent="0.3">
      <c r="B2241" s="101" t="s">
        <v>17</v>
      </c>
      <c r="C2241" s="102"/>
      <c r="D2241" s="23" t="s">
        <v>20</v>
      </c>
      <c r="E2241" s="103" t="s">
        <v>22</v>
      </c>
      <c r="F2241" s="104"/>
      <c r="G2241" s="2" t="s">
        <v>21</v>
      </c>
    </row>
    <row r="2242" spans="2:11" s="60" customFormat="1" ht="24" thickBot="1" x14ac:dyDescent="0.3">
      <c r="B2242" s="105" t="s">
        <v>36</v>
      </c>
      <c r="C2242" s="106"/>
      <c r="D2242" s="32">
        <v>147.63</v>
      </c>
      <c r="E2242" s="33">
        <v>4.5999999999999996</v>
      </c>
      <c r="F2242" s="18" t="s">
        <v>25</v>
      </c>
      <c r="G2242" s="26">
        <f t="shared" ref="G2242:G2249" si="52">D2242*E2242</f>
        <v>679.09799999999996</v>
      </c>
      <c r="H2242" s="107"/>
    </row>
    <row r="2243" spans="2:11" s="61" customFormat="1" ht="46.5" customHeight="1" x14ac:dyDescent="0.25">
      <c r="B2243" s="108" t="s">
        <v>18</v>
      </c>
      <c r="C2243" s="109"/>
      <c r="D2243" s="34">
        <v>70.41</v>
      </c>
      <c r="E2243" s="67">
        <v>1.2</v>
      </c>
      <c r="F2243" s="19" t="s">
        <v>26</v>
      </c>
      <c r="G2243" s="27">
        <f t="shared" si="52"/>
        <v>84.49199999999999</v>
      </c>
      <c r="H2243" s="107"/>
    </row>
    <row r="2244" spans="2:11" s="61" customFormat="1" ht="24" thickBot="1" x14ac:dyDescent="0.3">
      <c r="B2244" s="110" t="s">
        <v>19</v>
      </c>
      <c r="C2244" s="111"/>
      <c r="D2244" s="36">
        <v>222.31</v>
      </c>
      <c r="E2244" s="68">
        <v>1.2</v>
      </c>
      <c r="F2244" s="20" t="s">
        <v>26</v>
      </c>
      <c r="G2244" s="28">
        <f t="shared" si="52"/>
        <v>266.77199999999999</v>
      </c>
      <c r="H2244" s="107"/>
    </row>
    <row r="2245" spans="2:11" s="61" customFormat="1" ht="24" thickBot="1" x14ac:dyDescent="0.3">
      <c r="B2245" s="112" t="s">
        <v>28</v>
      </c>
      <c r="C2245" s="113"/>
      <c r="D2245" s="37"/>
      <c r="E2245" s="38"/>
      <c r="F2245" s="24" t="s">
        <v>25</v>
      </c>
      <c r="G2245" s="29">
        <f t="shared" si="52"/>
        <v>0</v>
      </c>
      <c r="H2245" s="107"/>
    </row>
    <row r="2246" spans="2:11" s="61" customFormat="1" ht="48" customHeight="1" x14ac:dyDescent="0.25">
      <c r="B2246" s="108" t="s">
        <v>33</v>
      </c>
      <c r="C2246" s="109"/>
      <c r="D2246" s="34">
        <v>665.33</v>
      </c>
      <c r="E2246" s="35">
        <v>4.5999999999999996</v>
      </c>
      <c r="F2246" s="19" t="s">
        <v>25</v>
      </c>
      <c r="G2246" s="27">
        <f t="shared" si="52"/>
        <v>3060.518</v>
      </c>
      <c r="H2246" s="107"/>
    </row>
    <row r="2247" spans="2:11" s="61" customFormat="1" x14ac:dyDescent="0.25">
      <c r="B2247" s="114" t="s">
        <v>27</v>
      </c>
      <c r="C2247" s="115"/>
      <c r="D2247" s="39"/>
      <c r="E2247" s="40"/>
      <c r="F2247" s="21" t="s">
        <v>25</v>
      </c>
      <c r="G2247" s="30">
        <f t="shared" si="52"/>
        <v>0</v>
      </c>
      <c r="H2247" s="107"/>
    </row>
    <row r="2248" spans="2:11" s="61" customFormat="1" x14ac:dyDescent="0.25">
      <c r="B2248" s="114" t="s">
        <v>29</v>
      </c>
      <c r="C2248" s="115"/>
      <c r="D2248" s="41">
        <v>2425.1</v>
      </c>
      <c r="E2248" s="42">
        <v>4.5999999999999996</v>
      </c>
      <c r="F2248" s="21" t="s">
        <v>25</v>
      </c>
      <c r="G2248" s="30">
        <f t="shared" si="52"/>
        <v>11155.46</v>
      </c>
      <c r="H2248" s="107"/>
    </row>
    <row r="2249" spans="2:11" s="61" customFormat="1" x14ac:dyDescent="0.25">
      <c r="B2249" s="114" t="s">
        <v>30</v>
      </c>
      <c r="C2249" s="115"/>
      <c r="D2249" s="41">
        <v>1718.79</v>
      </c>
      <c r="E2249" s="42">
        <v>4.5999999999999996</v>
      </c>
      <c r="F2249" s="21" t="s">
        <v>25</v>
      </c>
      <c r="G2249" s="30">
        <f t="shared" si="52"/>
        <v>7906.4339999999993</v>
      </c>
      <c r="H2249" s="107"/>
    </row>
    <row r="2250" spans="2:11" s="61" customFormat="1" x14ac:dyDescent="0.25">
      <c r="B2250" s="114" t="s">
        <v>32</v>
      </c>
      <c r="C2250" s="115"/>
      <c r="D2250" s="41">
        <v>473.91</v>
      </c>
      <c r="E2250" s="42">
        <v>4.5999999999999996</v>
      </c>
      <c r="F2250" s="21" t="s">
        <v>25</v>
      </c>
      <c r="G2250" s="30">
        <f>D2250*E2250</f>
        <v>2179.9859999999999</v>
      </c>
      <c r="H2250" s="107"/>
    </row>
    <row r="2251" spans="2:11" s="61" customFormat="1" ht="24" thickBot="1" x14ac:dyDescent="0.3">
      <c r="B2251" s="110" t="s">
        <v>31</v>
      </c>
      <c r="C2251" s="111"/>
      <c r="D2251" s="70">
        <v>320.5</v>
      </c>
      <c r="E2251" s="68">
        <v>18.399999999999999</v>
      </c>
      <c r="F2251" s="20" t="s">
        <v>25</v>
      </c>
      <c r="G2251" s="31">
        <f>D2251*E2251</f>
        <v>5897.2</v>
      </c>
      <c r="H2251" s="107"/>
    </row>
    <row r="2252" spans="2:11" ht="11.25" customHeight="1" x14ac:dyDescent="0.25">
      <c r="C2252" s="3"/>
      <c r="D2252" s="3"/>
      <c r="E2252" s="4"/>
      <c r="F2252" s="4"/>
      <c r="H2252" s="62"/>
      <c r="I2252" s="63"/>
      <c r="J2252" s="64"/>
      <c r="K2252" s="64"/>
    </row>
    <row r="2253" spans="2:11" ht="25.5" x14ac:dyDescent="0.25">
      <c r="C2253" s="14" t="s">
        <v>14</v>
      </c>
      <c r="D2253" s="6"/>
    </row>
    <row r="2254" spans="2:11" ht="18.75" x14ac:dyDescent="0.25">
      <c r="C2254" s="86" t="s">
        <v>6</v>
      </c>
      <c r="D2254" s="78" t="s">
        <v>0</v>
      </c>
      <c r="E2254" s="9">
        <f>ROUND((G2242+D2235)/D2235,2)</f>
        <v>1.1200000000000001</v>
      </c>
      <c r="F2254" s="9"/>
      <c r="G2254" s="10"/>
      <c r="H2254" s="7"/>
    </row>
    <row r="2255" spans="2:11" x14ac:dyDescent="0.25">
      <c r="C2255" s="86"/>
      <c r="D2255" s="78" t="s">
        <v>1</v>
      </c>
      <c r="E2255" s="9">
        <f>ROUND((G2243+G2244+D2235)/D2235,2)</f>
        <v>1.06</v>
      </c>
      <c r="F2255" s="9"/>
      <c r="G2255" s="11"/>
      <c r="H2255" s="65"/>
    </row>
    <row r="2256" spans="2:11" x14ac:dyDescent="0.25">
      <c r="C2256" s="86"/>
      <c r="D2256" s="78" t="s">
        <v>2</v>
      </c>
      <c r="E2256" s="9">
        <f>ROUND((G2245+D2235)/D2235,2)</f>
        <v>1</v>
      </c>
      <c r="F2256" s="12"/>
      <c r="G2256" s="11"/>
    </row>
    <row r="2257" spans="2:8" x14ac:dyDescent="0.25">
      <c r="C2257" s="86"/>
      <c r="D2257" s="13" t="s">
        <v>3</v>
      </c>
      <c r="E2257" s="44">
        <f>ROUND((SUM(G2246:G2251)+D2235)/D2235,2)</f>
        <v>6.38</v>
      </c>
      <c r="F2257" s="10"/>
      <c r="G2257" s="11"/>
    </row>
    <row r="2258" spans="2:8" ht="25.5" x14ac:dyDescent="0.25">
      <c r="D2258" s="45" t="s">
        <v>4</v>
      </c>
      <c r="E2258" s="46">
        <f>SUM(E2254:E2257)-IF(D2239="сплошная",3,2)</f>
        <v>6.5600000000000005</v>
      </c>
      <c r="F2258" s="25"/>
    </row>
    <row r="2259" spans="2:8" ht="14.25" customHeight="1" x14ac:dyDescent="0.25">
      <c r="E2259" s="15"/>
    </row>
    <row r="2260" spans="2:8" s="22" customFormat="1" ht="26.25" customHeight="1" x14ac:dyDescent="0.35">
      <c r="C2260" s="16" t="s">
        <v>23</v>
      </c>
      <c r="D2260" s="87">
        <f>E2258*D2235</f>
        <v>36849.291200000007</v>
      </c>
      <c r="E2260" s="87"/>
      <c r="F2260" s="7"/>
      <c r="G2260" s="5"/>
      <c r="H2260" s="5"/>
    </row>
    <row r="2261" spans="2:8" ht="18.75" x14ac:dyDescent="0.3">
      <c r="C2261" s="17" t="s">
        <v>8</v>
      </c>
      <c r="D2261" s="88">
        <f>D2260/D2234</f>
        <v>41.080592196209594</v>
      </c>
      <c r="E2261" s="88"/>
      <c r="G2261" s="7"/>
      <c r="H2261" s="66"/>
    </row>
    <row r="2272" spans="2:8" ht="60.75" x14ac:dyDescent="0.8">
      <c r="B2272" s="89" t="s">
        <v>173</v>
      </c>
      <c r="C2272" s="89"/>
      <c r="D2272" s="89"/>
      <c r="E2272" s="89"/>
      <c r="F2272" s="89"/>
      <c r="G2272" s="89"/>
      <c r="H2272" s="89"/>
    </row>
    <row r="2273" spans="2:8" ht="46.5" customHeight="1" x14ac:dyDescent="0.25">
      <c r="B2273" s="90" t="s">
        <v>37</v>
      </c>
      <c r="C2273" s="90"/>
      <c r="D2273" s="90"/>
      <c r="E2273" s="90"/>
      <c r="F2273" s="90"/>
      <c r="G2273" s="90"/>
    </row>
    <row r="2274" spans="2:8" x14ac:dyDescent="0.25">
      <c r="C2274" s="79"/>
      <c r="G2274" s="7"/>
    </row>
    <row r="2275" spans="2:8" ht="25.5" x14ac:dyDescent="0.25">
      <c r="C2275" s="14" t="s">
        <v>5</v>
      </c>
      <c r="D2275" s="6"/>
    </row>
    <row r="2276" spans="2:8" ht="20.25" customHeight="1" x14ac:dyDescent="0.25">
      <c r="B2276" s="10"/>
      <c r="C2276" s="91" t="s">
        <v>15</v>
      </c>
      <c r="D2276" s="94" t="s">
        <v>43</v>
      </c>
      <c r="E2276" s="94"/>
      <c r="F2276" s="94"/>
      <c r="G2276" s="94"/>
      <c r="H2276" s="57"/>
    </row>
    <row r="2277" spans="2:8" ht="20.25" customHeight="1" x14ac:dyDescent="0.25">
      <c r="B2277" s="10"/>
      <c r="C2277" s="92"/>
      <c r="D2277" s="94" t="s">
        <v>151</v>
      </c>
      <c r="E2277" s="94"/>
      <c r="F2277" s="94"/>
      <c r="G2277" s="94"/>
      <c r="H2277" s="57"/>
    </row>
    <row r="2278" spans="2:8" ht="20.25" customHeight="1" x14ac:dyDescent="0.25">
      <c r="B2278" s="10"/>
      <c r="C2278" s="93"/>
      <c r="D2278" s="94" t="s">
        <v>174</v>
      </c>
      <c r="E2278" s="94"/>
      <c r="F2278" s="94"/>
      <c r="G2278" s="94"/>
      <c r="H2278" s="57"/>
    </row>
    <row r="2279" spans="2:8" x14ac:dyDescent="0.25">
      <c r="C2279" s="47" t="s">
        <v>12</v>
      </c>
      <c r="D2279" s="48">
        <v>3.9</v>
      </c>
      <c r="E2279" s="49"/>
      <c r="F2279" s="10"/>
    </row>
    <row r="2280" spans="2:8" x14ac:dyDescent="0.25">
      <c r="C2280" s="1" t="s">
        <v>9</v>
      </c>
      <c r="D2280" s="43">
        <v>761</v>
      </c>
      <c r="E2280" s="95" t="s">
        <v>16</v>
      </c>
      <c r="F2280" s="96"/>
      <c r="G2280" s="99">
        <f>D2281/D2280</f>
        <v>6.6678449408672797</v>
      </c>
    </row>
    <row r="2281" spans="2:8" x14ac:dyDescent="0.25">
      <c r="C2281" s="1" t="s">
        <v>10</v>
      </c>
      <c r="D2281" s="43">
        <v>5074.2299999999996</v>
      </c>
      <c r="E2281" s="97"/>
      <c r="F2281" s="98"/>
      <c r="G2281" s="100"/>
    </row>
    <row r="2282" spans="2:8" x14ac:dyDescent="0.25">
      <c r="C2282" s="53"/>
      <c r="D2282" s="54"/>
      <c r="E2282" s="55"/>
    </row>
    <row r="2283" spans="2:8" x14ac:dyDescent="0.3">
      <c r="C2283" s="52" t="s">
        <v>7</v>
      </c>
      <c r="D2283" s="50" t="s">
        <v>156</v>
      </c>
      <c r="E2283" s="58"/>
    </row>
    <row r="2284" spans="2:8" x14ac:dyDescent="0.3">
      <c r="C2284" s="52" t="s">
        <v>11</v>
      </c>
      <c r="D2284" s="50">
        <v>45</v>
      </c>
      <c r="E2284" s="58"/>
    </row>
    <row r="2285" spans="2:8" x14ac:dyDescent="0.3">
      <c r="C2285" s="52" t="s">
        <v>13</v>
      </c>
      <c r="D2285" s="51" t="s">
        <v>34</v>
      </c>
      <c r="E2285" s="58"/>
    </row>
    <row r="2286" spans="2:8" ht="24" thickBot="1" x14ac:dyDescent="0.3">
      <c r="C2286" s="59"/>
      <c r="D2286" s="59"/>
    </row>
    <row r="2287" spans="2:8" ht="48" thickBot="1" x14ac:dyDescent="0.3">
      <c r="B2287" s="101" t="s">
        <v>17</v>
      </c>
      <c r="C2287" s="102"/>
      <c r="D2287" s="23" t="s">
        <v>20</v>
      </c>
      <c r="E2287" s="103" t="s">
        <v>22</v>
      </c>
      <c r="F2287" s="104"/>
      <c r="G2287" s="2" t="s">
        <v>21</v>
      </c>
    </row>
    <row r="2288" spans="2:8" ht="24" thickBot="1" x14ac:dyDescent="0.3">
      <c r="B2288" s="105" t="s">
        <v>36</v>
      </c>
      <c r="C2288" s="106"/>
      <c r="D2288" s="32">
        <v>147.63</v>
      </c>
      <c r="E2288" s="33">
        <v>3.9</v>
      </c>
      <c r="F2288" s="18" t="s">
        <v>25</v>
      </c>
      <c r="G2288" s="26">
        <f t="shared" ref="G2288:G2295" si="53">D2288*E2288</f>
        <v>575.75699999999995</v>
      </c>
      <c r="H2288" s="107"/>
    </row>
    <row r="2289" spans="2:8" x14ac:dyDescent="0.25">
      <c r="B2289" s="108" t="s">
        <v>18</v>
      </c>
      <c r="C2289" s="109"/>
      <c r="D2289" s="69">
        <v>70.41</v>
      </c>
      <c r="E2289" s="67">
        <v>1.4</v>
      </c>
      <c r="F2289" s="19" t="s">
        <v>26</v>
      </c>
      <c r="G2289" s="27">
        <f t="shared" si="53"/>
        <v>98.573999999999984</v>
      </c>
      <c r="H2289" s="107"/>
    </row>
    <row r="2290" spans="2:8" ht="24" thickBot="1" x14ac:dyDescent="0.3">
      <c r="B2290" s="110" t="s">
        <v>19</v>
      </c>
      <c r="C2290" s="111"/>
      <c r="D2290" s="70">
        <v>222.31</v>
      </c>
      <c r="E2290" s="68">
        <v>1.4</v>
      </c>
      <c r="F2290" s="20" t="s">
        <v>26</v>
      </c>
      <c r="G2290" s="28">
        <f t="shared" si="53"/>
        <v>311.23399999999998</v>
      </c>
      <c r="H2290" s="107"/>
    </row>
    <row r="2291" spans="2:8" ht="24" thickBot="1" x14ac:dyDescent="0.3">
      <c r="B2291" s="112" t="s">
        <v>28</v>
      </c>
      <c r="C2291" s="113"/>
      <c r="D2291" s="37"/>
      <c r="E2291" s="38"/>
      <c r="F2291" s="24" t="s">
        <v>25</v>
      </c>
      <c r="G2291" s="29">
        <f t="shared" si="53"/>
        <v>0</v>
      </c>
      <c r="H2291" s="107"/>
    </row>
    <row r="2292" spans="2:8" x14ac:dyDescent="0.25">
      <c r="B2292" s="108" t="s">
        <v>33</v>
      </c>
      <c r="C2292" s="109"/>
      <c r="D2292" s="34">
        <v>665.33</v>
      </c>
      <c r="E2292" s="35">
        <v>3.9</v>
      </c>
      <c r="F2292" s="19" t="s">
        <v>25</v>
      </c>
      <c r="G2292" s="27">
        <f t="shared" si="53"/>
        <v>2594.7870000000003</v>
      </c>
      <c r="H2292" s="107"/>
    </row>
    <row r="2293" spans="2:8" x14ac:dyDescent="0.25">
      <c r="B2293" s="114" t="s">
        <v>27</v>
      </c>
      <c r="C2293" s="115"/>
      <c r="D2293" s="39"/>
      <c r="E2293" s="40"/>
      <c r="F2293" s="21" t="s">
        <v>25</v>
      </c>
      <c r="G2293" s="30">
        <f t="shared" si="53"/>
        <v>0</v>
      </c>
      <c r="H2293" s="107"/>
    </row>
    <row r="2294" spans="2:8" x14ac:dyDescent="0.25">
      <c r="B2294" s="114" t="s">
        <v>29</v>
      </c>
      <c r="C2294" s="115"/>
      <c r="D2294" s="41">
        <v>2425.1</v>
      </c>
      <c r="E2294" s="42">
        <v>3.9</v>
      </c>
      <c r="F2294" s="21" t="s">
        <v>25</v>
      </c>
      <c r="G2294" s="30">
        <f t="shared" si="53"/>
        <v>9457.89</v>
      </c>
      <c r="H2294" s="107"/>
    </row>
    <row r="2295" spans="2:8" x14ac:dyDescent="0.25">
      <c r="B2295" s="114" t="s">
        <v>30</v>
      </c>
      <c r="C2295" s="115"/>
      <c r="D2295" s="41">
        <v>1718.79</v>
      </c>
      <c r="E2295" s="42">
        <v>3.9</v>
      </c>
      <c r="F2295" s="21" t="s">
        <v>25</v>
      </c>
      <c r="G2295" s="30">
        <f t="shared" si="53"/>
        <v>6703.2809999999999</v>
      </c>
      <c r="H2295" s="107"/>
    </row>
    <row r="2296" spans="2:8" x14ac:dyDescent="0.25">
      <c r="B2296" s="114" t="s">
        <v>32</v>
      </c>
      <c r="C2296" s="115"/>
      <c r="D2296" s="41">
        <v>473.91</v>
      </c>
      <c r="E2296" s="42">
        <v>3.9</v>
      </c>
      <c r="F2296" s="21" t="s">
        <v>25</v>
      </c>
      <c r="G2296" s="30">
        <f>D2296*E2296</f>
        <v>1848.249</v>
      </c>
      <c r="H2296" s="107"/>
    </row>
    <row r="2297" spans="2:8" ht="24" thickBot="1" x14ac:dyDescent="0.3">
      <c r="B2297" s="110" t="s">
        <v>31</v>
      </c>
      <c r="C2297" s="111"/>
      <c r="D2297" s="70">
        <v>320.5</v>
      </c>
      <c r="E2297" s="68">
        <v>15.6</v>
      </c>
      <c r="F2297" s="20" t="s">
        <v>25</v>
      </c>
      <c r="G2297" s="31">
        <f>D2297*E2297</f>
        <v>4999.8</v>
      </c>
      <c r="H2297" s="107"/>
    </row>
    <row r="2298" spans="2:8" x14ac:dyDescent="0.25">
      <c r="C2298" s="3"/>
      <c r="D2298" s="3"/>
      <c r="E2298" s="4"/>
      <c r="F2298" s="4"/>
      <c r="H2298" s="62"/>
    </row>
    <row r="2299" spans="2:8" ht="25.5" x14ac:dyDescent="0.25">
      <c r="C2299" s="14" t="s">
        <v>14</v>
      </c>
      <c r="D2299" s="6"/>
    </row>
    <row r="2300" spans="2:8" ht="18.75" x14ac:dyDescent="0.25">
      <c r="C2300" s="86" t="s">
        <v>6</v>
      </c>
      <c r="D2300" s="78" t="s">
        <v>0</v>
      </c>
      <c r="E2300" s="9">
        <f>ROUND((G2288+D2281)/D2281,2)</f>
        <v>1.1100000000000001</v>
      </c>
      <c r="F2300" s="9"/>
      <c r="G2300" s="10"/>
      <c r="H2300" s="7"/>
    </row>
    <row r="2301" spans="2:8" x14ac:dyDescent="0.25">
      <c r="C2301" s="86"/>
      <c r="D2301" s="78" t="s">
        <v>1</v>
      </c>
      <c r="E2301" s="9">
        <f>ROUND((G2289+G2290+D2281)/D2281,2)</f>
        <v>1.08</v>
      </c>
      <c r="F2301" s="9"/>
      <c r="G2301" s="11"/>
      <c r="H2301" s="65"/>
    </row>
    <row r="2302" spans="2:8" x14ac:dyDescent="0.25">
      <c r="C2302" s="86"/>
      <c r="D2302" s="78" t="s">
        <v>2</v>
      </c>
      <c r="E2302" s="9">
        <f>ROUND((G2291+D2281)/D2281,2)</f>
        <v>1</v>
      </c>
      <c r="F2302" s="12"/>
      <c r="G2302" s="11"/>
    </row>
    <row r="2303" spans="2:8" x14ac:dyDescent="0.25">
      <c r="C2303" s="86"/>
      <c r="D2303" s="13" t="s">
        <v>3</v>
      </c>
      <c r="E2303" s="44">
        <f>ROUND((SUM(G2292:G2297)+D2281)/D2281,2)</f>
        <v>6.05</v>
      </c>
      <c r="F2303" s="10"/>
      <c r="G2303" s="11"/>
    </row>
    <row r="2304" spans="2:8" ht="25.5" x14ac:dyDescent="0.25">
      <c r="D2304" s="45" t="s">
        <v>4</v>
      </c>
      <c r="E2304" s="46">
        <f>SUM(E2300:E2303)-IF(D2285="сплошная",3,2)</f>
        <v>6.24</v>
      </c>
      <c r="F2304" s="25"/>
    </row>
    <row r="2305" spans="2:8" x14ac:dyDescent="0.25">
      <c r="E2305" s="15"/>
    </row>
    <row r="2306" spans="2:8" ht="25.5" x14ac:dyDescent="0.35">
      <c r="B2306" s="22"/>
      <c r="C2306" s="16" t="s">
        <v>23</v>
      </c>
      <c r="D2306" s="87">
        <f>E2304*D2281</f>
        <v>31663.195199999998</v>
      </c>
      <c r="E2306" s="87"/>
    </row>
    <row r="2307" spans="2:8" ht="18.75" x14ac:dyDescent="0.3">
      <c r="C2307" s="17" t="s">
        <v>8</v>
      </c>
      <c r="D2307" s="88">
        <f>D2306/D2280</f>
        <v>41.607352431011826</v>
      </c>
      <c r="E2307" s="88"/>
      <c r="G2307" s="7"/>
      <c r="H2307" s="66"/>
    </row>
    <row r="2320" spans="2:8" ht="60.75" x14ac:dyDescent="0.8">
      <c r="B2320" s="89" t="s">
        <v>175</v>
      </c>
      <c r="C2320" s="89"/>
      <c r="D2320" s="89"/>
      <c r="E2320" s="89"/>
      <c r="F2320" s="89"/>
      <c r="G2320" s="89"/>
      <c r="H2320" s="89"/>
    </row>
    <row r="2321" spans="2:8" ht="46.5" customHeight="1" x14ac:dyDescent="0.25">
      <c r="B2321" s="90" t="s">
        <v>37</v>
      </c>
      <c r="C2321" s="90"/>
      <c r="D2321" s="90"/>
      <c r="E2321" s="90"/>
      <c r="F2321" s="90"/>
      <c r="G2321" s="90"/>
    </row>
    <row r="2322" spans="2:8" x14ac:dyDescent="0.25">
      <c r="C2322" s="79"/>
      <c r="G2322" s="7"/>
    </row>
    <row r="2323" spans="2:8" ht="25.5" x14ac:dyDescent="0.25">
      <c r="C2323" s="14" t="s">
        <v>5</v>
      </c>
      <c r="D2323" s="6"/>
    </row>
    <row r="2324" spans="2:8" ht="20.25" customHeight="1" x14ac:dyDescent="0.25">
      <c r="B2324" s="10"/>
      <c r="C2324" s="91" t="s">
        <v>15</v>
      </c>
      <c r="D2324" s="94" t="s">
        <v>42</v>
      </c>
      <c r="E2324" s="94"/>
      <c r="F2324" s="94"/>
      <c r="G2324" s="94"/>
      <c r="H2324" s="57"/>
    </row>
    <row r="2325" spans="2:8" ht="20.25" customHeight="1" x14ac:dyDescent="0.25">
      <c r="B2325" s="10"/>
      <c r="C2325" s="92"/>
      <c r="D2325" s="94" t="s">
        <v>151</v>
      </c>
      <c r="E2325" s="94"/>
      <c r="F2325" s="94"/>
      <c r="G2325" s="94"/>
      <c r="H2325" s="57"/>
    </row>
    <row r="2326" spans="2:8" ht="20.25" customHeight="1" x14ac:dyDescent="0.25">
      <c r="B2326" s="10"/>
      <c r="C2326" s="93"/>
      <c r="D2326" s="94" t="s">
        <v>176</v>
      </c>
      <c r="E2326" s="94"/>
      <c r="F2326" s="94"/>
      <c r="G2326" s="94"/>
      <c r="H2326" s="57"/>
    </row>
    <row r="2327" spans="2:8" x14ac:dyDescent="0.25">
      <c r="C2327" s="47" t="s">
        <v>12</v>
      </c>
      <c r="D2327" s="48">
        <v>1.5</v>
      </c>
      <c r="E2327" s="49"/>
      <c r="F2327" s="10"/>
    </row>
    <row r="2328" spans="2:8" x14ac:dyDescent="0.25">
      <c r="C2328" s="1" t="s">
        <v>9</v>
      </c>
      <c r="D2328" s="43">
        <v>315</v>
      </c>
      <c r="E2328" s="95" t="s">
        <v>16</v>
      </c>
      <c r="F2328" s="96"/>
      <c r="G2328" s="99">
        <f>D2329/D2328</f>
        <v>6.9354285714285711</v>
      </c>
    </row>
    <row r="2329" spans="2:8" x14ac:dyDescent="0.25">
      <c r="C2329" s="1" t="s">
        <v>10</v>
      </c>
      <c r="D2329" s="43">
        <v>2184.66</v>
      </c>
      <c r="E2329" s="97"/>
      <c r="F2329" s="98"/>
      <c r="G2329" s="100"/>
    </row>
    <row r="2330" spans="2:8" x14ac:dyDescent="0.25">
      <c r="C2330" s="53"/>
      <c r="D2330" s="54"/>
      <c r="E2330" s="55"/>
    </row>
    <row r="2331" spans="2:8" x14ac:dyDescent="0.3">
      <c r="C2331" s="52" t="s">
        <v>7</v>
      </c>
      <c r="D2331" s="50" t="s">
        <v>177</v>
      </c>
      <c r="E2331" s="58"/>
    </row>
    <row r="2332" spans="2:8" x14ac:dyDescent="0.3">
      <c r="C2332" s="52" t="s">
        <v>11</v>
      </c>
      <c r="D2332" s="50">
        <v>45</v>
      </c>
      <c r="E2332" s="58"/>
    </row>
    <row r="2333" spans="2:8" x14ac:dyDescent="0.3">
      <c r="C2333" s="52" t="s">
        <v>13</v>
      </c>
      <c r="D2333" s="51" t="s">
        <v>34</v>
      </c>
      <c r="E2333" s="58"/>
    </row>
    <row r="2334" spans="2:8" ht="24" thickBot="1" x14ac:dyDescent="0.3">
      <c r="C2334" s="59"/>
      <c r="D2334" s="59"/>
    </row>
    <row r="2335" spans="2:8" ht="48" thickBot="1" x14ac:dyDescent="0.3">
      <c r="B2335" s="101" t="s">
        <v>17</v>
      </c>
      <c r="C2335" s="102"/>
      <c r="D2335" s="23" t="s">
        <v>20</v>
      </c>
      <c r="E2335" s="103" t="s">
        <v>22</v>
      </c>
      <c r="F2335" s="104"/>
      <c r="G2335" s="2" t="s">
        <v>21</v>
      </c>
    </row>
    <row r="2336" spans="2:8" ht="24" thickBot="1" x14ac:dyDescent="0.3">
      <c r="B2336" s="105" t="s">
        <v>36</v>
      </c>
      <c r="C2336" s="106"/>
      <c r="D2336" s="32">
        <v>147.63</v>
      </c>
      <c r="E2336" s="33">
        <v>1.5</v>
      </c>
      <c r="F2336" s="18" t="s">
        <v>25</v>
      </c>
      <c r="G2336" s="26">
        <f t="shared" ref="G2336:G2343" si="54">D2336*E2336</f>
        <v>221.44499999999999</v>
      </c>
      <c r="H2336" s="107"/>
    </row>
    <row r="2337" spans="2:8" x14ac:dyDescent="0.25">
      <c r="B2337" s="108" t="s">
        <v>18</v>
      </c>
      <c r="C2337" s="109"/>
      <c r="D2337" s="69">
        <v>70.41</v>
      </c>
      <c r="E2337" s="67">
        <v>1.8</v>
      </c>
      <c r="F2337" s="19" t="s">
        <v>26</v>
      </c>
      <c r="G2337" s="27">
        <f t="shared" si="54"/>
        <v>126.738</v>
      </c>
      <c r="H2337" s="107"/>
    </row>
    <row r="2338" spans="2:8" ht="24" thickBot="1" x14ac:dyDescent="0.3">
      <c r="B2338" s="110" t="s">
        <v>19</v>
      </c>
      <c r="C2338" s="111"/>
      <c r="D2338" s="70">
        <v>222.31</v>
      </c>
      <c r="E2338" s="68">
        <v>1.8</v>
      </c>
      <c r="F2338" s="20" t="s">
        <v>26</v>
      </c>
      <c r="G2338" s="28">
        <f t="shared" si="54"/>
        <v>400.15800000000002</v>
      </c>
      <c r="H2338" s="107"/>
    </row>
    <row r="2339" spans="2:8" ht="24" thickBot="1" x14ac:dyDescent="0.3">
      <c r="B2339" s="112" t="s">
        <v>28</v>
      </c>
      <c r="C2339" s="113"/>
      <c r="D2339" s="37"/>
      <c r="E2339" s="38"/>
      <c r="F2339" s="24" t="s">
        <v>25</v>
      </c>
      <c r="G2339" s="29">
        <f t="shared" si="54"/>
        <v>0</v>
      </c>
      <c r="H2339" s="107"/>
    </row>
    <row r="2340" spans="2:8" x14ac:dyDescent="0.25">
      <c r="B2340" s="108" t="s">
        <v>33</v>
      </c>
      <c r="C2340" s="109"/>
      <c r="D2340" s="34">
        <v>665.33</v>
      </c>
      <c r="E2340" s="35">
        <v>1.5</v>
      </c>
      <c r="F2340" s="19" t="s">
        <v>25</v>
      </c>
      <c r="G2340" s="27">
        <f t="shared" si="54"/>
        <v>997.99500000000012</v>
      </c>
      <c r="H2340" s="107"/>
    </row>
    <row r="2341" spans="2:8" x14ac:dyDescent="0.25">
      <c r="B2341" s="114" t="s">
        <v>27</v>
      </c>
      <c r="C2341" s="115"/>
      <c r="D2341" s="39"/>
      <c r="E2341" s="40"/>
      <c r="F2341" s="21" t="s">
        <v>25</v>
      </c>
      <c r="G2341" s="30">
        <f t="shared" si="54"/>
        <v>0</v>
      </c>
      <c r="H2341" s="107"/>
    </row>
    <row r="2342" spans="2:8" x14ac:dyDescent="0.25">
      <c r="B2342" s="114" t="s">
        <v>29</v>
      </c>
      <c r="C2342" s="115"/>
      <c r="D2342" s="41">
        <v>2425.1</v>
      </c>
      <c r="E2342" s="42">
        <v>1.5</v>
      </c>
      <c r="F2342" s="21" t="s">
        <v>25</v>
      </c>
      <c r="G2342" s="30">
        <f t="shared" si="54"/>
        <v>3637.6499999999996</v>
      </c>
      <c r="H2342" s="107"/>
    </row>
    <row r="2343" spans="2:8" x14ac:dyDescent="0.25">
      <c r="B2343" s="114" t="s">
        <v>30</v>
      </c>
      <c r="C2343" s="115"/>
      <c r="D2343" s="41">
        <v>1718.79</v>
      </c>
      <c r="E2343" s="42">
        <v>1.5</v>
      </c>
      <c r="F2343" s="21" t="s">
        <v>25</v>
      </c>
      <c r="G2343" s="30">
        <f t="shared" si="54"/>
        <v>2578.1849999999999</v>
      </c>
      <c r="H2343" s="107"/>
    </row>
    <row r="2344" spans="2:8" x14ac:dyDescent="0.25">
      <c r="B2344" s="114" t="s">
        <v>32</v>
      </c>
      <c r="C2344" s="115"/>
      <c r="D2344" s="41">
        <v>473.91</v>
      </c>
      <c r="E2344" s="42">
        <v>1.5</v>
      </c>
      <c r="F2344" s="21" t="s">
        <v>25</v>
      </c>
      <c r="G2344" s="30">
        <f>D2344*E2344</f>
        <v>710.86500000000001</v>
      </c>
      <c r="H2344" s="107"/>
    </row>
    <row r="2345" spans="2:8" ht="24" thickBot="1" x14ac:dyDescent="0.3">
      <c r="B2345" s="110" t="s">
        <v>31</v>
      </c>
      <c r="C2345" s="111"/>
      <c r="D2345" s="70">
        <v>320.5</v>
      </c>
      <c r="E2345" s="68">
        <v>6</v>
      </c>
      <c r="F2345" s="20" t="s">
        <v>25</v>
      </c>
      <c r="G2345" s="31">
        <f>D2345*E2345</f>
        <v>1923</v>
      </c>
      <c r="H2345" s="107"/>
    </row>
    <row r="2346" spans="2:8" x14ac:dyDescent="0.25">
      <c r="C2346" s="3"/>
      <c r="D2346" s="3"/>
      <c r="E2346" s="4"/>
      <c r="F2346" s="4"/>
      <c r="H2346" s="62"/>
    </row>
    <row r="2347" spans="2:8" ht="25.5" x14ac:dyDescent="0.25">
      <c r="C2347" s="14" t="s">
        <v>14</v>
      </c>
      <c r="D2347" s="6"/>
    </row>
    <row r="2348" spans="2:8" ht="18.75" x14ac:dyDescent="0.25">
      <c r="C2348" s="86" t="s">
        <v>6</v>
      </c>
      <c r="D2348" s="78" t="s">
        <v>0</v>
      </c>
      <c r="E2348" s="9">
        <f>ROUND((G2336+D2329)/D2329,2)</f>
        <v>1.1000000000000001</v>
      </c>
      <c r="F2348" s="9"/>
      <c r="G2348" s="10"/>
      <c r="H2348" s="7"/>
    </row>
    <row r="2349" spans="2:8" x14ac:dyDescent="0.25">
      <c r="C2349" s="86"/>
      <c r="D2349" s="78" t="s">
        <v>1</v>
      </c>
      <c r="E2349" s="9">
        <f>ROUND((G2337+G2338+D2329)/D2329,2)</f>
        <v>1.24</v>
      </c>
      <c r="F2349" s="9"/>
      <c r="G2349" s="11"/>
      <c r="H2349" s="65"/>
    </row>
    <row r="2350" spans="2:8" x14ac:dyDescent="0.25">
      <c r="C2350" s="86"/>
      <c r="D2350" s="78" t="s">
        <v>2</v>
      </c>
      <c r="E2350" s="9">
        <f>ROUND((G2339+D2329)/D2329,2)</f>
        <v>1</v>
      </c>
      <c r="F2350" s="12"/>
      <c r="G2350" s="11"/>
    </row>
    <row r="2351" spans="2:8" x14ac:dyDescent="0.25">
      <c r="C2351" s="86"/>
      <c r="D2351" s="13" t="s">
        <v>3</v>
      </c>
      <c r="E2351" s="44">
        <f>ROUND((SUM(G2340:G2345)+D2329)/D2329,2)</f>
        <v>5.51</v>
      </c>
      <c r="F2351" s="10"/>
      <c r="G2351" s="11"/>
    </row>
    <row r="2352" spans="2:8" ht="25.5" x14ac:dyDescent="0.25">
      <c r="D2352" s="45" t="s">
        <v>4</v>
      </c>
      <c r="E2352" s="46">
        <f>SUM(E2348:E2351)-IF(D2333="сплошная",3,2)</f>
        <v>5.85</v>
      </c>
      <c r="F2352" s="25"/>
    </row>
    <row r="2353" spans="2:8" x14ac:dyDescent="0.25">
      <c r="E2353" s="15"/>
    </row>
    <row r="2354" spans="2:8" ht="25.5" x14ac:dyDescent="0.35">
      <c r="B2354" s="22"/>
      <c r="C2354" s="16" t="s">
        <v>23</v>
      </c>
      <c r="D2354" s="87">
        <f>E2352*D2329</f>
        <v>12780.260999999999</v>
      </c>
      <c r="E2354" s="87"/>
    </row>
    <row r="2355" spans="2:8" ht="18.75" x14ac:dyDescent="0.3">
      <c r="C2355" s="17" t="s">
        <v>8</v>
      </c>
      <c r="D2355" s="88">
        <f>D2354/D2328</f>
        <v>40.57225714285714</v>
      </c>
      <c r="E2355" s="88"/>
      <c r="G2355" s="7"/>
      <c r="H2355" s="66"/>
    </row>
    <row r="2368" spans="2:8" ht="60.75" x14ac:dyDescent="0.8">
      <c r="B2368" s="89" t="s">
        <v>178</v>
      </c>
      <c r="C2368" s="89"/>
      <c r="D2368" s="89"/>
      <c r="E2368" s="89"/>
      <c r="F2368" s="89"/>
      <c r="G2368" s="89"/>
      <c r="H2368" s="89"/>
    </row>
    <row r="2369" spans="2:8" ht="46.5" customHeight="1" x14ac:dyDescent="0.25">
      <c r="B2369" s="90" t="s">
        <v>37</v>
      </c>
      <c r="C2369" s="90"/>
      <c r="D2369" s="90"/>
      <c r="E2369" s="90"/>
      <c r="F2369" s="90"/>
      <c r="G2369" s="90"/>
    </row>
    <row r="2370" spans="2:8" x14ac:dyDescent="0.25">
      <c r="C2370" s="79"/>
      <c r="G2370" s="7"/>
    </row>
    <row r="2371" spans="2:8" ht="25.5" x14ac:dyDescent="0.25">
      <c r="C2371" s="14" t="s">
        <v>5</v>
      </c>
      <c r="D2371" s="6"/>
    </row>
    <row r="2372" spans="2:8" ht="20.25" customHeight="1" x14ac:dyDescent="0.25">
      <c r="B2372" s="10"/>
      <c r="C2372" s="91" t="s">
        <v>15</v>
      </c>
      <c r="D2372" s="94" t="s">
        <v>43</v>
      </c>
      <c r="E2372" s="94"/>
      <c r="F2372" s="94"/>
      <c r="G2372" s="94"/>
      <c r="H2372" s="57"/>
    </row>
    <row r="2373" spans="2:8" ht="20.25" customHeight="1" x14ac:dyDescent="0.25">
      <c r="B2373" s="10"/>
      <c r="C2373" s="92"/>
      <c r="D2373" s="94" t="s">
        <v>151</v>
      </c>
      <c r="E2373" s="94"/>
      <c r="F2373" s="94"/>
      <c r="G2373" s="94"/>
      <c r="H2373" s="57"/>
    </row>
    <row r="2374" spans="2:8" ht="20.25" customHeight="1" x14ac:dyDescent="0.25">
      <c r="B2374" s="10"/>
      <c r="C2374" s="93"/>
      <c r="D2374" s="94" t="s">
        <v>179</v>
      </c>
      <c r="E2374" s="94"/>
      <c r="F2374" s="94"/>
      <c r="G2374" s="94"/>
      <c r="H2374" s="57"/>
    </row>
    <row r="2375" spans="2:8" x14ac:dyDescent="0.25">
      <c r="C2375" s="47" t="s">
        <v>12</v>
      </c>
      <c r="D2375" s="48">
        <v>2.5</v>
      </c>
      <c r="E2375" s="49"/>
      <c r="F2375" s="10"/>
    </row>
    <row r="2376" spans="2:8" x14ac:dyDescent="0.25">
      <c r="C2376" s="1" t="s">
        <v>9</v>
      </c>
      <c r="D2376" s="43">
        <v>525</v>
      </c>
      <c r="E2376" s="95" t="s">
        <v>16</v>
      </c>
      <c r="F2376" s="96"/>
      <c r="G2376" s="99">
        <f>D2377/D2376</f>
        <v>6.9450857142857148</v>
      </c>
    </row>
    <row r="2377" spans="2:8" x14ac:dyDescent="0.25">
      <c r="C2377" s="1" t="s">
        <v>10</v>
      </c>
      <c r="D2377" s="43">
        <v>3646.17</v>
      </c>
      <c r="E2377" s="97"/>
      <c r="F2377" s="98"/>
      <c r="G2377" s="100"/>
    </row>
    <row r="2378" spans="2:8" x14ac:dyDescent="0.25">
      <c r="C2378" s="53"/>
      <c r="D2378" s="54"/>
      <c r="E2378" s="55"/>
    </row>
    <row r="2379" spans="2:8" x14ac:dyDescent="0.3">
      <c r="C2379" s="52" t="s">
        <v>7</v>
      </c>
      <c r="D2379" s="50" t="s">
        <v>177</v>
      </c>
      <c r="E2379" s="58"/>
    </row>
    <row r="2380" spans="2:8" x14ac:dyDescent="0.3">
      <c r="C2380" s="52" t="s">
        <v>11</v>
      </c>
      <c r="D2380" s="50">
        <v>45</v>
      </c>
      <c r="E2380" s="58"/>
    </row>
    <row r="2381" spans="2:8" x14ac:dyDescent="0.3">
      <c r="C2381" s="52" t="s">
        <v>13</v>
      </c>
      <c r="D2381" s="51" t="s">
        <v>34</v>
      </c>
      <c r="E2381" s="58"/>
    </row>
    <row r="2382" spans="2:8" ht="24" thickBot="1" x14ac:dyDescent="0.3">
      <c r="C2382" s="59"/>
      <c r="D2382" s="59"/>
    </row>
    <row r="2383" spans="2:8" ht="48" thickBot="1" x14ac:dyDescent="0.3">
      <c r="B2383" s="101" t="s">
        <v>17</v>
      </c>
      <c r="C2383" s="102"/>
      <c r="D2383" s="23" t="s">
        <v>20</v>
      </c>
      <c r="E2383" s="103" t="s">
        <v>22</v>
      </c>
      <c r="F2383" s="104"/>
      <c r="G2383" s="2" t="s">
        <v>21</v>
      </c>
    </row>
    <row r="2384" spans="2:8" ht="24" thickBot="1" x14ac:dyDescent="0.3">
      <c r="B2384" s="105" t="s">
        <v>36</v>
      </c>
      <c r="C2384" s="106"/>
      <c r="D2384" s="32">
        <v>147.63</v>
      </c>
      <c r="E2384" s="33">
        <v>2.5</v>
      </c>
      <c r="F2384" s="18" t="s">
        <v>25</v>
      </c>
      <c r="G2384" s="26">
        <f t="shared" ref="G2384:G2391" si="55">D2384*E2384</f>
        <v>369.07499999999999</v>
      </c>
      <c r="H2384" s="107"/>
    </row>
    <row r="2385" spans="2:8" x14ac:dyDescent="0.25">
      <c r="B2385" s="108" t="s">
        <v>18</v>
      </c>
      <c r="C2385" s="109"/>
      <c r="D2385" s="69">
        <v>70.41</v>
      </c>
      <c r="E2385" s="67">
        <v>1.6</v>
      </c>
      <c r="F2385" s="19" t="s">
        <v>26</v>
      </c>
      <c r="G2385" s="27">
        <f t="shared" si="55"/>
        <v>112.65600000000001</v>
      </c>
      <c r="H2385" s="107"/>
    </row>
    <row r="2386" spans="2:8" ht="24" thickBot="1" x14ac:dyDescent="0.3">
      <c r="B2386" s="110" t="s">
        <v>19</v>
      </c>
      <c r="C2386" s="111"/>
      <c r="D2386" s="70">
        <v>222.31</v>
      </c>
      <c r="E2386" s="68">
        <v>1.6</v>
      </c>
      <c r="F2386" s="20" t="s">
        <v>26</v>
      </c>
      <c r="G2386" s="28">
        <f t="shared" si="55"/>
        <v>355.69600000000003</v>
      </c>
      <c r="H2386" s="107"/>
    </row>
    <row r="2387" spans="2:8" ht="24" thickBot="1" x14ac:dyDescent="0.3">
      <c r="B2387" s="112" t="s">
        <v>28</v>
      </c>
      <c r="C2387" s="113"/>
      <c r="D2387" s="37"/>
      <c r="E2387" s="38"/>
      <c r="F2387" s="24" t="s">
        <v>25</v>
      </c>
      <c r="G2387" s="29">
        <f t="shared" si="55"/>
        <v>0</v>
      </c>
      <c r="H2387" s="107"/>
    </row>
    <row r="2388" spans="2:8" x14ac:dyDescent="0.25">
      <c r="B2388" s="108" t="s">
        <v>33</v>
      </c>
      <c r="C2388" s="109"/>
      <c r="D2388" s="34">
        <v>665.33</v>
      </c>
      <c r="E2388" s="35">
        <v>2.5</v>
      </c>
      <c r="F2388" s="19" t="s">
        <v>25</v>
      </c>
      <c r="G2388" s="27">
        <f t="shared" si="55"/>
        <v>1663.325</v>
      </c>
      <c r="H2388" s="107"/>
    </row>
    <row r="2389" spans="2:8" x14ac:dyDescent="0.25">
      <c r="B2389" s="114" t="s">
        <v>27</v>
      </c>
      <c r="C2389" s="115"/>
      <c r="D2389" s="39"/>
      <c r="E2389" s="40"/>
      <c r="F2389" s="21" t="s">
        <v>25</v>
      </c>
      <c r="G2389" s="30">
        <f t="shared" si="55"/>
        <v>0</v>
      </c>
      <c r="H2389" s="107"/>
    </row>
    <row r="2390" spans="2:8" x14ac:dyDescent="0.25">
      <c r="B2390" s="114" t="s">
        <v>29</v>
      </c>
      <c r="C2390" s="115"/>
      <c r="D2390" s="41">
        <v>2425.1</v>
      </c>
      <c r="E2390" s="42">
        <v>2.5</v>
      </c>
      <c r="F2390" s="21" t="s">
        <v>25</v>
      </c>
      <c r="G2390" s="30">
        <f t="shared" si="55"/>
        <v>6062.75</v>
      </c>
      <c r="H2390" s="107"/>
    </row>
    <row r="2391" spans="2:8" x14ac:dyDescent="0.25">
      <c r="B2391" s="114" t="s">
        <v>30</v>
      </c>
      <c r="C2391" s="115"/>
      <c r="D2391" s="41">
        <v>1718.79</v>
      </c>
      <c r="E2391" s="42">
        <v>2.5</v>
      </c>
      <c r="F2391" s="21" t="s">
        <v>25</v>
      </c>
      <c r="G2391" s="30">
        <f t="shared" si="55"/>
        <v>4296.9750000000004</v>
      </c>
      <c r="H2391" s="107"/>
    </row>
    <row r="2392" spans="2:8" x14ac:dyDescent="0.25">
      <c r="B2392" s="114" t="s">
        <v>32</v>
      </c>
      <c r="C2392" s="115"/>
      <c r="D2392" s="41">
        <v>473.91</v>
      </c>
      <c r="E2392" s="42">
        <v>2.5</v>
      </c>
      <c r="F2392" s="21" t="s">
        <v>25</v>
      </c>
      <c r="G2392" s="30">
        <f>D2392*E2392</f>
        <v>1184.7750000000001</v>
      </c>
      <c r="H2392" s="107"/>
    </row>
    <row r="2393" spans="2:8" ht="24" thickBot="1" x14ac:dyDescent="0.3">
      <c r="B2393" s="110" t="s">
        <v>31</v>
      </c>
      <c r="C2393" s="111"/>
      <c r="D2393" s="70">
        <v>320.5</v>
      </c>
      <c r="E2393" s="68">
        <v>10</v>
      </c>
      <c r="F2393" s="20" t="s">
        <v>25</v>
      </c>
      <c r="G2393" s="31">
        <f>D2393*E2393</f>
        <v>3205</v>
      </c>
      <c r="H2393" s="107"/>
    </row>
    <row r="2394" spans="2:8" x14ac:dyDescent="0.25">
      <c r="C2394" s="3"/>
      <c r="D2394" s="3"/>
      <c r="E2394" s="4"/>
      <c r="F2394" s="4"/>
      <c r="H2394" s="62"/>
    </row>
    <row r="2395" spans="2:8" ht="25.5" x14ac:dyDescent="0.25">
      <c r="C2395" s="14" t="s">
        <v>14</v>
      </c>
      <c r="D2395" s="6"/>
    </row>
    <row r="2396" spans="2:8" ht="18.75" x14ac:dyDescent="0.25">
      <c r="C2396" s="86" t="s">
        <v>6</v>
      </c>
      <c r="D2396" s="78" t="s">
        <v>0</v>
      </c>
      <c r="E2396" s="9">
        <f>ROUND((G2384+D2377)/D2377,2)</f>
        <v>1.1000000000000001</v>
      </c>
      <c r="F2396" s="9"/>
      <c r="G2396" s="10"/>
      <c r="H2396" s="7"/>
    </row>
    <row r="2397" spans="2:8" x14ac:dyDescent="0.25">
      <c r="C2397" s="86"/>
      <c r="D2397" s="78" t="s">
        <v>1</v>
      </c>
      <c r="E2397" s="9">
        <f>ROUND((G2385+G2386+D2377)/D2377,2)</f>
        <v>1.1299999999999999</v>
      </c>
      <c r="F2397" s="9"/>
      <c r="G2397" s="11"/>
      <c r="H2397" s="65"/>
    </row>
    <row r="2398" spans="2:8" x14ac:dyDescent="0.25">
      <c r="C2398" s="86"/>
      <c r="D2398" s="78" t="s">
        <v>2</v>
      </c>
      <c r="E2398" s="9">
        <f>ROUND((G2387+D2377)/D2377,2)</f>
        <v>1</v>
      </c>
      <c r="F2398" s="12"/>
      <c r="G2398" s="11"/>
    </row>
    <row r="2399" spans="2:8" x14ac:dyDescent="0.25">
      <c r="C2399" s="86"/>
      <c r="D2399" s="13" t="s">
        <v>3</v>
      </c>
      <c r="E2399" s="44">
        <f>ROUND((SUM(G2388:G2393)+D2377)/D2377,2)</f>
        <v>5.5</v>
      </c>
      <c r="F2399" s="10"/>
      <c r="G2399" s="11"/>
    </row>
    <row r="2400" spans="2:8" ht="25.5" x14ac:dyDescent="0.25">
      <c r="D2400" s="45" t="s">
        <v>4</v>
      </c>
      <c r="E2400" s="46">
        <f>SUM(E2396:E2399)-IF(D2381="сплошная",3,2)</f>
        <v>5.73</v>
      </c>
      <c r="F2400" s="25"/>
    </row>
    <row r="2401" spans="2:8" x14ac:dyDescent="0.25">
      <c r="E2401" s="15"/>
    </row>
    <row r="2402" spans="2:8" ht="25.5" x14ac:dyDescent="0.35">
      <c r="B2402" s="22"/>
      <c r="C2402" s="16" t="s">
        <v>23</v>
      </c>
      <c r="D2402" s="87">
        <f>E2400*D2377</f>
        <v>20892.554100000001</v>
      </c>
      <c r="E2402" s="87"/>
    </row>
    <row r="2403" spans="2:8" ht="18.75" x14ac:dyDescent="0.3">
      <c r="C2403" s="17" t="s">
        <v>8</v>
      </c>
      <c r="D2403" s="88">
        <f>D2402/D2376</f>
        <v>39.795341142857147</v>
      </c>
      <c r="E2403" s="88"/>
      <c r="G2403" s="7"/>
      <c r="H2403" s="66"/>
    </row>
    <row r="2415" spans="2:8" ht="60.75" x14ac:dyDescent="0.8">
      <c r="B2415" s="89" t="s">
        <v>180</v>
      </c>
      <c r="C2415" s="89"/>
      <c r="D2415" s="89"/>
      <c r="E2415" s="89"/>
      <c r="F2415" s="89"/>
      <c r="G2415" s="89"/>
      <c r="H2415" s="89"/>
    </row>
    <row r="2416" spans="2:8" x14ac:dyDescent="0.25">
      <c r="B2416" s="90" t="s">
        <v>37</v>
      </c>
      <c r="C2416" s="90"/>
      <c r="D2416" s="90"/>
      <c r="E2416" s="90"/>
      <c r="F2416" s="90"/>
      <c r="G2416" s="90"/>
    </row>
    <row r="2417" spans="2:8" x14ac:dyDescent="0.25">
      <c r="C2417" s="79"/>
      <c r="G2417" s="7"/>
    </row>
    <row r="2418" spans="2:8" ht="25.5" x14ac:dyDescent="0.25">
      <c r="C2418" s="14" t="s">
        <v>5</v>
      </c>
      <c r="D2418" s="6"/>
    </row>
    <row r="2419" spans="2:8" ht="20.25" x14ac:dyDescent="0.25">
      <c r="B2419" s="10"/>
      <c r="C2419" s="91" t="s">
        <v>15</v>
      </c>
      <c r="D2419" s="94" t="s">
        <v>43</v>
      </c>
      <c r="E2419" s="94"/>
      <c r="F2419" s="94"/>
      <c r="G2419" s="94"/>
      <c r="H2419" s="57"/>
    </row>
    <row r="2420" spans="2:8" ht="20.25" x14ac:dyDescent="0.25">
      <c r="B2420" s="10"/>
      <c r="C2420" s="92"/>
      <c r="D2420" s="94" t="s">
        <v>151</v>
      </c>
      <c r="E2420" s="94"/>
      <c r="F2420" s="94"/>
      <c r="G2420" s="94"/>
      <c r="H2420" s="57"/>
    </row>
    <row r="2421" spans="2:8" ht="20.25" x14ac:dyDescent="0.25">
      <c r="B2421" s="10"/>
      <c r="C2421" s="93"/>
      <c r="D2421" s="94" t="s">
        <v>181</v>
      </c>
      <c r="E2421" s="94"/>
      <c r="F2421" s="94"/>
      <c r="G2421" s="94"/>
      <c r="H2421" s="57"/>
    </row>
    <row r="2422" spans="2:8" x14ac:dyDescent="0.25">
      <c r="C2422" s="47" t="s">
        <v>12</v>
      </c>
      <c r="D2422" s="48">
        <v>3.3</v>
      </c>
      <c r="E2422" s="49"/>
      <c r="F2422" s="10"/>
    </row>
    <row r="2423" spans="2:8" x14ac:dyDescent="0.25">
      <c r="C2423" s="1" t="s">
        <v>9</v>
      </c>
      <c r="D2423" s="43">
        <v>693</v>
      </c>
      <c r="E2423" s="95" t="s">
        <v>16</v>
      </c>
      <c r="F2423" s="96"/>
      <c r="G2423" s="99">
        <f>D2424/D2423</f>
        <v>6.5911544011544017</v>
      </c>
    </row>
    <row r="2424" spans="2:8" x14ac:dyDescent="0.25">
      <c r="C2424" s="1" t="s">
        <v>10</v>
      </c>
      <c r="D2424" s="43">
        <v>4567.67</v>
      </c>
      <c r="E2424" s="97"/>
      <c r="F2424" s="98"/>
      <c r="G2424" s="100"/>
    </row>
    <row r="2425" spans="2:8" x14ac:dyDescent="0.25">
      <c r="C2425" s="53"/>
      <c r="D2425" s="54"/>
      <c r="E2425" s="55"/>
    </row>
    <row r="2426" spans="2:8" x14ac:dyDescent="0.3">
      <c r="C2426" s="52" t="s">
        <v>7</v>
      </c>
      <c r="D2426" s="50" t="s">
        <v>177</v>
      </c>
      <c r="E2426" s="58"/>
    </row>
    <row r="2427" spans="2:8" x14ac:dyDescent="0.3">
      <c r="C2427" s="52" t="s">
        <v>11</v>
      </c>
      <c r="D2427" s="50">
        <v>45</v>
      </c>
      <c r="E2427" s="58"/>
    </row>
    <row r="2428" spans="2:8" x14ac:dyDescent="0.3">
      <c r="C2428" s="52" t="s">
        <v>13</v>
      </c>
      <c r="D2428" s="51" t="s">
        <v>34</v>
      </c>
      <c r="E2428" s="58"/>
    </row>
    <row r="2429" spans="2:8" ht="24" thickBot="1" x14ac:dyDescent="0.3">
      <c r="C2429" s="59"/>
      <c r="D2429" s="59"/>
    </row>
    <row r="2430" spans="2:8" ht="48" thickBot="1" x14ac:dyDescent="0.3">
      <c r="B2430" s="101" t="s">
        <v>17</v>
      </c>
      <c r="C2430" s="102"/>
      <c r="D2430" s="23" t="s">
        <v>20</v>
      </c>
      <c r="E2430" s="103" t="s">
        <v>22</v>
      </c>
      <c r="F2430" s="104"/>
      <c r="G2430" s="2" t="s">
        <v>21</v>
      </c>
    </row>
    <row r="2431" spans="2:8" ht="24" thickBot="1" x14ac:dyDescent="0.3">
      <c r="B2431" s="105" t="s">
        <v>36</v>
      </c>
      <c r="C2431" s="106"/>
      <c r="D2431" s="32">
        <v>147.63</v>
      </c>
      <c r="E2431" s="33">
        <v>3.3</v>
      </c>
      <c r="F2431" s="18" t="s">
        <v>25</v>
      </c>
      <c r="G2431" s="26">
        <f t="shared" ref="G2431:G2438" si="56">D2431*E2431</f>
        <v>487.17899999999997</v>
      </c>
      <c r="H2431" s="107"/>
    </row>
    <row r="2432" spans="2:8" x14ac:dyDescent="0.25">
      <c r="B2432" s="108" t="s">
        <v>18</v>
      </c>
      <c r="C2432" s="109"/>
      <c r="D2432" s="69">
        <v>70.41</v>
      </c>
      <c r="E2432" s="67">
        <v>0.9</v>
      </c>
      <c r="F2432" s="19" t="s">
        <v>26</v>
      </c>
      <c r="G2432" s="27">
        <f t="shared" si="56"/>
        <v>63.369</v>
      </c>
      <c r="H2432" s="107"/>
    </row>
    <row r="2433" spans="2:8" ht="24" thickBot="1" x14ac:dyDescent="0.3">
      <c r="B2433" s="110" t="s">
        <v>19</v>
      </c>
      <c r="C2433" s="111"/>
      <c r="D2433" s="70">
        <v>222.31</v>
      </c>
      <c r="E2433" s="68">
        <v>0.9</v>
      </c>
      <c r="F2433" s="20" t="s">
        <v>26</v>
      </c>
      <c r="G2433" s="28">
        <f t="shared" si="56"/>
        <v>200.07900000000001</v>
      </c>
      <c r="H2433" s="107"/>
    </row>
    <row r="2434" spans="2:8" ht="24" thickBot="1" x14ac:dyDescent="0.3">
      <c r="B2434" s="112" t="s">
        <v>28</v>
      </c>
      <c r="C2434" s="113"/>
      <c r="D2434" s="37"/>
      <c r="E2434" s="38"/>
      <c r="F2434" s="24" t="s">
        <v>25</v>
      </c>
      <c r="G2434" s="29">
        <f t="shared" si="56"/>
        <v>0</v>
      </c>
      <c r="H2434" s="107"/>
    </row>
    <row r="2435" spans="2:8" x14ac:dyDescent="0.25">
      <c r="B2435" s="108" t="s">
        <v>33</v>
      </c>
      <c r="C2435" s="109"/>
      <c r="D2435" s="34">
        <v>665.33</v>
      </c>
      <c r="E2435" s="35">
        <v>3.3</v>
      </c>
      <c r="F2435" s="19" t="s">
        <v>25</v>
      </c>
      <c r="G2435" s="27">
        <f t="shared" si="56"/>
        <v>2195.5889999999999</v>
      </c>
      <c r="H2435" s="107"/>
    </row>
    <row r="2436" spans="2:8" x14ac:dyDescent="0.25">
      <c r="B2436" s="114" t="s">
        <v>27</v>
      </c>
      <c r="C2436" s="115"/>
      <c r="D2436" s="39"/>
      <c r="E2436" s="40"/>
      <c r="F2436" s="21" t="s">
        <v>25</v>
      </c>
      <c r="G2436" s="30">
        <f t="shared" si="56"/>
        <v>0</v>
      </c>
      <c r="H2436" s="107"/>
    </row>
    <row r="2437" spans="2:8" x14ac:dyDescent="0.25">
      <c r="B2437" s="114" t="s">
        <v>29</v>
      </c>
      <c r="C2437" s="115"/>
      <c r="D2437" s="41">
        <v>2425.1</v>
      </c>
      <c r="E2437" s="42">
        <v>3.3</v>
      </c>
      <c r="F2437" s="21" t="s">
        <v>25</v>
      </c>
      <c r="G2437" s="30">
        <f t="shared" si="56"/>
        <v>8002.829999999999</v>
      </c>
      <c r="H2437" s="107"/>
    </row>
    <row r="2438" spans="2:8" x14ac:dyDescent="0.25">
      <c r="B2438" s="114" t="s">
        <v>30</v>
      </c>
      <c r="C2438" s="115"/>
      <c r="D2438" s="41">
        <v>1718.79</v>
      </c>
      <c r="E2438" s="42">
        <v>3.3</v>
      </c>
      <c r="F2438" s="21" t="s">
        <v>25</v>
      </c>
      <c r="G2438" s="30">
        <f t="shared" si="56"/>
        <v>5672.0069999999996</v>
      </c>
      <c r="H2438" s="107"/>
    </row>
    <row r="2439" spans="2:8" x14ac:dyDescent="0.25">
      <c r="B2439" s="114" t="s">
        <v>32</v>
      </c>
      <c r="C2439" s="115"/>
      <c r="D2439" s="41">
        <v>473.91</v>
      </c>
      <c r="E2439" s="42">
        <v>3.3</v>
      </c>
      <c r="F2439" s="21" t="s">
        <v>25</v>
      </c>
      <c r="G2439" s="30">
        <f>D2439*E2439</f>
        <v>1563.903</v>
      </c>
      <c r="H2439" s="107"/>
    </row>
    <row r="2440" spans="2:8" ht="24" thickBot="1" x14ac:dyDescent="0.3">
      <c r="B2440" s="110" t="s">
        <v>31</v>
      </c>
      <c r="C2440" s="111"/>
      <c r="D2440" s="70">
        <v>320.5</v>
      </c>
      <c r="E2440" s="68">
        <v>13.2</v>
      </c>
      <c r="F2440" s="20" t="s">
        <v>25</v>
      </c>
      <c r="G2440" s="31">
        <f>D2440*E2440</f>
        <v>4230.5999999999995</v>
      </c>
      <c r="H2440" s="107"/>
    </row>
    <row r="2441" spans="2:8" x14ac:dyDescent="0.25">
      <c r="C2441" s="3"/>
      <c r="D2441" s="3"/>
      <c r="E2441" s="4"/>
      <c r="F2441" s="4"/>
      <c r="H2441" s="62"/>
    </row>
    <row r="2442" spans="2:8" ht="25.5" x14ac:dyDescent="0.25">
      <c r="C2442" s="14" t="s">
        <v>14</v>
      </c>
      <c r="D2442" s="6"/>
    </row>
    <row r="2443" spans="2:8" ht="18.75" x14ac:dyDescent="0.25">
      <c r="C2443" s="86" t="s">
        <v>6</v>
      </c>
      <c r="D2443" s="78" t="s">
        <v>0</v>
      </c>
      <c r="E2443" s="9">
        <f>ROUND((G2431+D2424)/D2424,2)</f>
        <v>1.1100000000000001</v>
      </c>
      <c r="F2443" s="9"/>
      <c r="G2443" s="10"/>
      <c r="H2443" s="7"/>
    </row>
    <row r="2444" spans="2:8" x14ac:dyDescent="0.25">
      <c r="C2444" s="86"/>
      <c r="D2444" s="78" t="s">
        <v>1</v>
      </c>
      <c r="E2444" s="9">
        <f>ROUND((G2432+G2433+D2424)/D2424,2)</f>
        <v>1.06</v>
      </c>
      <c r="F2444" s="9"/>
      <c r="G2444" s="11"/>
      <c r="H2444" s="65"/>
    </row>
    <row r="2445" spans="2:8" x14ac:dyDescent="0.25">
      <c r="C2445" s="86"/>
      <c r="D2445" s="78" t="s">
        <v>2</v>
      </c>
      <c r="E2445" s="9">
        <f>ROUND((G2434+D2424)/D2424,2)</f>
        <v>1</v>
      </c>
      <c r="F2445" s="12"/>
      <c r="G2445" s="11"/>
    </row>
    <row r="2446" spans="2:8" x14ac:dyDescent="0.25">
      <c r="C2446" s="86"/>
      <c r="D2446" s="13" t="s">
        <v>3</v>
      </c>
      <c r="E2446" s="44">
        <f>ROUND((SUM(G2435:G2440)+D2424)/D2424,2)</f>
        <v>5.74</v>
      </c>
      <c r="F2446" s="10"/>
      <c r="G2446" s="11"/>
    </row>
    <row r="2447" spans="2:8" ht="25.5" x14ac:dyDescent="0.25">
      <c r="D2447" s="45" t="s">
        <v>4</v>
      </c>
      <c r="E2447" s="46">
        <f>SUM(E2443:E2446)-IF(D2428="сплошная",3,2)</f>
        <v>5.91</v>
      </c>
      <c r="F2447" s="25"/>
    </row>
    <row r="2448" spans="2:8" x14ac:dyDescent="0.25">
      <c r="E2448" s="15"/>
    </row>
    <row r="2449" spans="2:8" ht="25.5" x14ac:dyDescent="0.35">
      <c r="B2449" s="22"/>
      <c r="C2449" s="16" t="s">
        <v>23</v>
      </c>
      <c r="D2449" s="87">
        <f>E2447*D2424</f>
        <v>26994.929700000001</v>
      </c>
      <c r="E2449" s="87"/>
    </row>
    <row r="2450" spans="2:8" ht="18.75" x14ac:dyDescent="0.3">
      <c r="C2450" s="17" t="s">
        <v>8</v>
      </c>
      <c r="D2450" s="88">
        <f>D2449/D2423</f>
        <v>38.953722510822509</v>
      </c>
      <c r="E2450" s="88"/>
      <c r="G2450" s="7"/>
      <c r="H2450" s="66"/>
    </row>
    <row r="2463" spans="2:8" ht="60.75" x14ac:dyDescent="0.8">
      <c r="B2463" s="89" t="s">
        <v>182</v>
      </c>
      <c r="C2463" s="89"/>
      <c r="D2463" s="89"/>
      <c r="E2463" s="89"/>
      <c r="F2463" s="89"/>
      <c r="G2463" s="89"/>
      <c r="H2463" s="89"/>
    </row>
    <row r="2464" spans="2:8" x14ac:dyDescent="0.25">
      <c r="B2464" s="90" t="s">
        <v>37</v>
      </c>
      <c r="C2464" s="90"/>
      <c r="D2464" s="90"/>
      <c r="E2464" s="90"/>
      <c r="F2464" s="90"/>
      <c r="G2464" s="90"/>
    </row>
    <row r="2465" spans="2:8" x14ac:dyDescent="0.25">
      <c r="C2465" s="79"/>
      <c r="G2465" s="7"/>
    </row>
    <row r="2466" spans="2:8" ht="25.5" x14ac:dyDescent="0.25">
      <c r="C2466" s="14" t="s">
        <v>5</v>
      </c>
      <c r="D2466" s="6"/>
    </row>
    <row r="2467" spans="2:8" ht="20.25" x14ac:dyDescent="0.25">
      <c r="B2467" s="10"/>
      <c r="C2467" s="91" t="s">
        <v>15</v>
      </c>
      <c r="D2467" s="94" t="s">
        <v>43</v>
      </c>
      <c r="E2467" s="94"/>
      <c r="F2467" s="94"/>
      <c r="G2467" s="94"/>
      <c r="H2467" s="57"/>
    </row>
    <row r="2468" spans="2:8" ht="20.25" x14ac:dyDescent="0.25">
      <c r="B2468" s="10"/>
      <c r="C2468" s="92"/>
      <c r="D2468" s="94" t="s">
        <v>151</v>
      </c>
      <c r="E2468" s="94"/>
      <c r="F2468" s="94"/>
      <c r="G2468" s="94"/>
      <c r="H2468" s="57"/>
    </row>
    <row r="2469" spans="2:8" ht="20.25" x14ac:dyDescent="0.25">
      <c r="B2469" s="10"/>
      <c r="C2469" s="93"/>
      <c r="D2469" s="94" t="s">
        <v>183</v>
      </c>
      <c r="E2469" s="94"/>
      <c r="F2469" s="94"/>
      <c r="G2469" s="94"/>
      <c r="H2469" s="57"/>
    </row>
    <row r="2470" spans="2:8" x14ac:dyDescent="0.25">
      <c r="C2470" s="47" t="s">
        <v>12</v>
      </c>
      <c r="D2470" s="48">
        <v>2.2999999999999998</v>
      </c>
      <c r="E2470" s="49"/>
      <c r="F2470" s="10"/>
    </row>
    <row r="2471" spans="2:8" x14ac:dyDescent="0.25">
      <c r="C2471" s="1" t="s">
        <v>9</v>
      </c>
      <c r="D2471" s="43">
        <v>461</v>
      </c>
      <c r="E2471" s="95" t="s">
        <v>16</v>
      </c>
      <c r="F2471" s="96"/>
      <c r="G2471" s="99">
        <f>D2472/D2471</f>
        <v>6.8647722342733184</v>
      </c>
    </row>
    <row r="2472" spans="2:8" x14ac:dyDescent="0.25">
      <c r="C2472" s="1" t="s">
        <v>10</v>
      </c>
      <c r="D2472" s="43">
        <v>3164.66</v>
      </c>
      <c r="E2472" s="97"/>
      <c r="F2472" s="98"/>
      <c r="G2472" s="100"/>
    </row>
    <row r="2473" spans="2:8" x14ac:dyDescent="0.25">
      <c r="C2473" s="53"/>
      <c r="D2473" s="54"/>
      <c r="E2473" s="55"/>
    </row>
    <row r="2474" spans="2:8" x14ac:dyDescent="0.3">
      <c r="C2474" s="52" t="s">
        <v>7</v>
      </c>
      <c r="D2474" s="50" t="s">
        <v>184</v>
      </c>
      <c r="E2474" s="58"/>
    </row>
    <row r="2475" spans="2:8" x14ac:dyDescent="0.3">
      <c r="C2475" s="52" t="s">
        <v>11</v>
      </c>
      <c r="D2475" s="50">
        <v>45</v>
      </c>
      <c r="E2475" s="58"/>
    </row>
    <row r="2476" spans="2:8" x14ac:dyDescent="0.3">
      <c r="C2476" s="52" t="s">
        <v>13</v>
      </c>
      <c r="D2476" s="51" t="s">
        <v>34</v>
      </c>
      <c r="E2476" s="58"/>
    </row>
    <row r="2477" spans="2:8" ht="24" thickBot="1" x14ac:dyDescent="0.3">
      <c r="C2477" s="59"/>
      <c r="D2477" s="59"/>
    </row>
    <row r="2478" spans="2:8" ht="48" thickBot="1" x14ac:dyDescent="0.3">
      <c r="B2478" s="101" t="s">
        <v>17</v>
      </c>
      <c r="C2478" s="102"/>
      <c r="D2478" s="23" t="s">
        <v>20</v>
      </c>
      <c r="E2478" s="103" t="s">
        <v>22</v>
      </c>
      <c r="F2478" s="104"/>
      <c r="G2478" s="2" t="s">
        <v>21</v>
      </c>
    </row>
    <row r="2479" spans="2:8" ht="24" thickBot="1" x14ac:dyDescent="0.3">
      <c r="B2479" s="105" t="s">
        <v>36</v>
      </c>
      <c r="C2479" s="106"/>
      <c r="D2479" s="32">
        <v>147.63</v>
      </c>
      <c r="E2479" s="33">
        <v>2.2999999999999998</v>
      </c>
      <c r="F2479" s="18" t="s">
        <v>25</v>
      </c>
      <c r="G2479" s="26">
        <f t="shared" ref="G2479:G2486" si="57">D2479*E2479</f>
        <v>339.54899999999998</v>
      </c>
      <c r="H2479" s="107"/>
    </row>
    <row r="2480" spans="2:8" x14ac:dyDescent="0.25">
      <c r="B2480" s="108" t="s">
        <v>18</v>
      </c>
      <c r="C2480" s="109"/>
      <c r="D2480" s="69">
        <v>70.41</v>
      </c>
      <c r="E2480" s="67">
        <v>0.9</v>
      </c>
      <c r="F2480" s="19" t="s">
        <v>26</v>
      </c>
      <c r="G2480" s="27">
        <f t="shared" si="57"/>
        <v>63.369</v>
      </c>
      <c r="H2480" s="107"/>
    </row>
    <row r="2481" spans="2:8" ht="24" thickBot="1" x14ac:dyDescent="0.3">
      <c r="B2481" s="110" t="s">
        <v>19</v>
      </c>
      <c r="C2481" s="111"/>
      <c r="D2481" s="70">
        <v>222.31</v>
      </c>
      <c r="E2481" s="68">
        <v>0.9</v>
      </c>
      <c r="F2481" s="20" t="s">
        <v>26</v>
      </c>
      <c r="G2481" s="28">
        <f t="shared" si="57"/>
        <v>200.07900000000001</v>
      </c>
      <c r="H2481" s="107"/>
    </row>
    <row r="2482" spans="2:8" ht="24" thickBot="1" x14ac:dyDescent="0.3">
      <c r="B2482" s="112" t="s">
        <v>28</v>
      </c>
      <c r="C2482" s="113"/>
      <c r="D2482" s="37"/>
      <c r="E2482" s="38"/>
      <c r="F2482" s="24" t="s">
        <v>25</v>
      </c>
      <c r="G2482" s="29">
        <f t="shared" si="57"/>
        <v>0</v>
      </c>
      <c r="H2482" s="107"/>
    </row>
    <row r="2483" spans="2:8" x14ac:dyDescent="0.25">
      <c r="B2483" s="108" t="s">
        <v>33</v>
      </c>
      <c r="C2483" s="109"/>
      <c r="D2483" s="34">
        <v>665.33</v>
      </c>
      <c r="E2483" s="35">
        <v>2.2999999999999998</v>
      </c>
      <c r="F2483" s="19" t="s">
        <v>25</v>
      </c>
      <c r="G2483" s="27">
        <f t="shared" si="57"/>
        <v>1530.259</v>
      </c>
      <c r="H2483" s="107"/>
    </row>
    <row r="2484" spans="2:8" x14ac:dyDescent="0.25">
      <c r="B2484" s="114" t="s">
        <v>27</v>
      </c>
      <c r="C2484" s="115"/>
      <c r="D2484" s="39"/>
      <c r="E2484" s="40"/>
      <c r="F2484" s="21" t="s">
        <v>25</v>
      </c>
      <c r="G2484" s="30">
        <f t="shared" si="57"/>
        <v>0</v>
      </c>
      <c r="H2484" s="107"/>
    </row>
    <row r="2485" spans="2:8" x14ac:dyDescent="0.25">
      <c r="B2485" s="114" t="s">
        <v>29</v>
      </c>
      <c r="C2485" s="115"/>
      <c r="D2485" s="41">
        <v>2425.1</v>
      </c>
      <c r="E2485" s="42">
        <v>2.2999999999999998</v>
      </c>
      <c r="F2485" s="21" t="s">
        <v>25</v>
      </c>
      <c r="G2485" s="30">
        <f t="shared" si="57"/>
        <v>5577.73</v>
      </c>
      <c r="H2485" s="107"/>
    </row>
    <row r="2486" spans="2:8" x14ac:dyDescent="0.25">
      <c r="B2486" s="114" t="s">
        <v>30</v>
      </c>
      <c r="C2486" s="115"/>
      <c r="D2486" s="41">
        <v>1718.79</v>
      </c>
      <c r="E2486" s="42">
        <v>2.2999999999999998</v>
      </c>
      <c r="F2486" s="21" t="s">
        <v>25</v>
      </c>
      <c r="G2486" s="30">
        <f t="shared" si="57"/>
        <v>3953.2169999999996</v>
      </c>
      <c r="H2486" s="107"/>
    </row>
    <row r="2487" spans="2:8" x14ac:dyDescent="0.25">
      <c r="B2487" s="114" t="s">
        <v>32</v>
      </c>
      <c r="C2487" s="115"/>
      <c r="D2487" s="41">
        <v>473.91</v>
      </c>
      <c r="E2487" s="42">
        <v>2.2999999999999998</v>
      </c>
      <c r="F2487" s="21" t="s">
        <v>25</v>
      </c>
      <c r="G2487" s="30">
        <f>D2487*E2487</f>
        <v>1089.9929999999999</v>
      </c>
      <c r="H2487" s="107"/>
    </row>
    <row r="2488" spans="2:8" ht="24" thickBot="1" x14ac:dyDescent="0.3">
      <c r="B2488" s="110" t="s">
        <v>31</v>
      </c>
      <c r="C2488" s="111"/>
      <c r="D2488" s="70">
        <v>320.5</v>
      </c>
      <c r="E2488" s="68">
        <v>9.1999999999999993</v>
      </c>
      <c r="F2488" s="20" t="s">
        <v>25</v>
      </c>
      <c r="G2488" s="31">
        <f>D2488*E2488</f>
        <v>2948.6</v>
      </c>
      <c r="H2488" s="107"/>
    </row>
    <row r="2489" spans="2:8" x14ac:dyDescent="0.25">
      <c r="C2489" s="3"/>
      <c r="D2489" s="3"/>
      <c r="E2489" s="4"/>
      <c r="F2489" s="4"/>
      <c r="H2489" s="62"/>
    </row>
    <row r="2490" spans="2:8" ht="25.5" x14ac:dyDescent="0.25">
      <c r="C2490" s="14" t="s">
        <v>14</v>
      </c>
      <c r="D2490" s="6"/>
    </row>
    <row r="2491" spans="2:8" ht="18.75" x14ac:dyDescent="0.25">
      <c r="C2491" s="86" t="s">
        <v>6</v>
      </c>
      <c r="D2491" s="78" t="s">
        <v>0</v>
      </c>
      <c r="E2491" s="9">
        <f>ROUND((G2479+D2472)/D2472,2)</f>
        <v>1.1100000000000001</v>
      </c>
      <c r="F2491" s="9"/>
      <c r="G2491" s="10"/>
      <c r="H2491" s="7"/>
    </row>
    <row r="2492" spans="2:8" x14ac:dyDescent="0.25">
      <c r="C2492" s="86"/>
      <c r="D2492" s="78" t="s">
        <v>1</v>
      </c>
      <c r="E2492" s="9">
        <f>ROUND((G2480+G2481+D2472)/D2472,2)</f>
        <v>1.08</v>
      </c>
      <c r="F2492" s="9"/>
      <c r="G2492" s="11"/>
      <c r="H2492" s="65"/>
    </row>
    <row r="2493" spans="2:8" x14ac:dyDescent="0.25">
      <c r="C2493" s="86"/>
      <c r="D2493" s="78" t="s">
        <v>2</v>
      </c>
      <c r="E2493" s="9">
        <f>ROUND((G2482+D2472)/D2472,2)</f>
        <v>1</v>
      </c>
      <c r="F2493" s="12"/>
      <c r="G2493" s="11"/>
    </row>
    <row r="2494" spans="2:8" x14ac:dyDescent="0.25">
      <c r="C2494" s="86"/>
      <c r="D2494" s="13" t="s">
        <v>3</v>
      </c>
      <c r="E2494" s="44">
        <f>ROUND((SUM(G2483:G2488)+D2472)/D2472,2)</f>
        <v>5.77</v>
      </c>
      <c r="F2494" s="10"/>
      <c r="G2494" s="11"/>
    </row>
    <row r="2495" spans="2:8" ht="25.5" x14ac:dyDescent="0.25">
      <c r="D2495" s="45" t="s">
        <v>4</v>
      </c>
      <c r="E2495" s="46">
        <f>SUM(E2491:E2494)-IF(D2476="сплошная",3,2)</f>
        <v>5.9600000000000009</v>
      </c>
      <c r="F2495" s="25"/>
    </row>
    <row r="2496" spans="2:8" x14ac:dyDescent="0.25">
      <c r="E2496" s="15"/>
    </row>
    <row r="2497" spans="2:8" ht="25.5" x14ac:dyDescent="0.35">
      <c r="B2497" s="22"/>
      <c r="C2497" s="16" t="s">
        <v>23</v>
      </c>
      <c r="D2497" s="87">
        <f>E2495*D2472</f>
        <v>18861.373600000003</v>
      </c>
      <c r="E2497" s="87"/>
    </row>
    <row r="2498" spans="2:8" ht="18.75" x14ac:dyDescent="0.3">
      <c r="C2498" s="17" t="s">
        <v>8</v>
      </c>
      <c r="D2498" s="88">
        <f>D2497/D2471</f>
        <v>40.914042516268985</v>
      </c>
      <c r="E2498" s="88"/>
      <c r="G2498" s="7"/>
      <c r="H2498" s="66"/>
    </row>
    <row r="2511" spans="2:8" ht="60.75" x14ac:dyDescent="0.8">
      <c r="B2511" s="89" t="s">
        <v>185</v>
      </c>
      <c r="C2511" s="89"/>
      <c r="D2511" s="89"/>
      <c r="E2511" s="89"/>
      <c r="F2511" s="89"/>
      <c r="G2511" s="89"/>
      <c r="H2511" s="89"/>
    </row>
    <row r="2512" spans="2:8" x14ac:dyDescent="0.25">
      <c r="B2512" s="90" t="s">
        <v>37</v>
      </c>
      <c r="C2512" s="90"/>
      <c r="D2512" s="90"/>
      <c r="E2512" s="90"/>
      <c r="F2512" s="90"/>
      <c r="G2512" s="90"/>
    </row>
    <row r="2513" spans="2:8" x14ac:dyDescent="0.25">
      <c r="C2513" s="79"/>
      <c r="G2513" s="7"/>
    </row>
    <row r="2514" spans="2:8" ht="25.5" x14ac:dyDescent="0.25">
      <c r="C2514" s="14" t="s">
        <v>5</v>
      </c>
      <c r="D2514" s="6"/>
    </row>
    <row r="2515" spans="2:8" ht="20.25" x14ac:dyDescent="0.25">
      <c r="B2515" s="10"/>
      <c r="C2515" s="91" t="s">
        <v>15</v>
      </c>
      <c r="D2515" s="94" t="s">
        <v>43</v>
      </c>
      <c r="E2515" s="94"/>
      <c r="F2515" s="94"/>
      <c r="G2515" s="94"/>
      <c r="H2515" s="57"/>
    </row>
    <row r="2516" spans="2:8" ht="20.25" x14ac:dyDescent="0.25">
      <c r="B2516" s="10"/>
      <c r="C2516" s="92"/>
      <c r="D2516" s="94" t="s">
        <v>151</v>
      </c>
      <c r="E2516" s="94"/>
      <c r="F2516" s="94"/>
      <c r="G2516" s="94"/>
      <c r="H2516" s="57"/>
    </row>
    <row r="2517" spans="2:8" ht="20.25" x14ac:dyDescent="0.25">
      <c r="B2517" s="10"/>
      <c r="C2517" s="93"/>
      <c r="D2517" s="94" t="s">
        <v>186</v>
      </c>
      <c r="E2517" s="94"/>
      <c r="F2517" s="94"/>
      <c r="G2517" s="94"/>
      <c r="H2517" s="57"/>
    </row>
    <row r="2518" spans="2:8" x14ac:dyDescent="0.25">
      <c r="C2518" s="47" t="s">
        <v>12</v>
      </c>
      <c r="D2518" s="48">
        <v>2.4</v>
      </c>
      <c r="E2518" s="49"/>
      <c r="F2518" s="10"/>
    </row>
    <row r="2519" spans="2:8" x14ac:dyDescent="0.25">
      <c r="C2519" s="1" t="s">
        <v>9</v>
      </c>
      <c r="D2519" s="43">
        <v>479</v>
      </c>
      <c r="E2519" s="95" t="s">
        <v>16</v>
      </c>
      <c r="F2519" s="96"/>
      <c r="G2519" s="99">
        <f>D2520/D2519</f>
        <v>6.3565553235908139</v>
      </c>
    </row>
    <row r="2520" spans="2:8" x14ac:dyDescent="0.25">
      <c r="C2520" s="1" t="s">
        <v>10</v>
      </c>
      <c r="D2520" s="43">
        <v>3044.79</v>
      </c>
      <c r="E2520" s="97"/>
      <c r="F2520" s="98"/>
      <c r="G2520" s="100"/>
    </row>
    <row r="2521" spans="2:8" x14ac:dyDescent="0.25">
      <c r="C2521" s="53"/>
      <c r="D2521" s="54"/>
      <c r="E2521" s="55"/>
    </row>
    <row r="2522" spans="2:8" x14ac:dyDescent="0.3">
      <c r="C2522" s="52" t="s">
        <v>7</v>
      </c>
      <c r="D2522" s="50" t="s">
        <v>184</v>
      </c>
      <c r="E2522" s="58"/>
    </row>
    <row r="2523" spans="2:8" x14ac:dyDescent="0.3">
      <c r="C2523" s="52" t="s">
        <v>11</v>
      </c>
      <c r="D2523" s="50">
        <v>45</v>
      </c>
      <c r="E2523" s="58"/>
    </row>
    <row r="2524" spans="2:8" x14ac:dyDescent="0.3">
      <c r="C2524" s="52" t="s">
        <v>13</v>
      </c>
      <c r="D2524" s="51" t="s">
        <v>34</v>
      </c>
      <c r="E2524" s="58"/>
    </row>
    <row r="2525" spans="2:8" ht="24" thickBot="1" x14ac:dyDescent="0.3">
      <c r="C2525" s="59"/>
      <c r="D2525" s="59"/>
    </row>
    <row r="2526" spans="2:8" ht="48" thickBot="1" x14ac:dyDescent="0.3">
      <c r="B2526" s="101" t="s">
        <v>17</v>
      </c>
      <c r="C2526" s="102"/>
      <c r="D2526" s="23" t="s">
        <v>20</v>
      </c>
      <c r="E2526" s="103" t="s">
        <v>22</v>
      </c>
      <c r="F2526" s="104"/>
      <c r="G2526" s="2" t="s">
        <v>21</v>
      </c>
    </row>
    <row r="2527" spans="2:8" ht="24" thickBot="1" x14ac:dyDescent="0.3">
      <c r="B2527" s="105" t="s">
        <v>36</v>
      </c>
      <c r="C2527" s="106"/>
      <c r="D2527" s="32">
        <v>147.63</v>
      </c>
      <c r="E2527" s="33">
        <v>2.4</v>
      </c>
      <c r="F2527" s="18" t="s">
        <v>25</v>
      </c>
      <c r="G2527" s="26">
        <f t="shared" ref="G2527:G2534" si="58">D2527*E2527</f>
        <v>354.31199999999995</v>
      </c>
      <c r="H2527" s="107"/>
    </row>
    <row r="2528" spans="2:8" x14ac:dyDescent="0.25">
      <c r="B2528" s="108" t="s">
        <v>18</v>
      </c>
      <c r="C2528" s="109"/>
      <c r="D2528" s="69">
        <v>70.41</v>
      </c>
      <c r="E2528" s="67">
        <v>1.1000000000000001</v>
      </c>
      <c r="F2528" s="19" t="s">
        <v>26</v>
      </c>
      <c r="G2528" s="27">
        <f t="shared" si="58"/>
        <v>77.451000000000008</v>
      </c>
      <c r="H2528" s="107"/>
    </row>
    <row r="2529" spans="2:8" ht="24" thickBot="1" x14ac:dyDescent="0.3">
      <c r="B2529" s="110" t="s">
        <v>19</v>
      </c>
      <c r="C2529" s="111"/>
      <c r="D2529" s="70">
        <v>222.31</v>
      </c>
      <c r="E2529" s="68">
        <v>1.1000000000000001</v>
      </c>
      <c r="F2529" s="20" t="s">
        <v>26</v>
      </c>
      <c r="G2529" s="28">
        <f t="shared" si="58"/>
        <v>244.54100000000003</v>
      </c>
      <c r="H2529" s="107"/>
    </row>
    <row r="2530" spans="2:8" ht="24" thickBot="1" x14ac:dyDescent="0.3">
      <c r="B2530" s="112" t="s">
        <v>28</v>
      </c>
      <c r="C2530" s="113"/>
      <c r="D2530" s="37"/>
      <c r="E2530" s="38"/>
      <c r="F2530" s="24" t="s">
        <v>25</v>
      </c>
      <c r="G2530" s="29">
        <f t="shared" si="58"/>
        <v>0</v>
      </c>
      <c r="H2530" s="107"/>
    </row>
    <row r="2531" spans="2:8" x14ac:dyDescent="0.25">
      <c r="B2531" s="108" t="s">
        <v>33</v>
      </c>
      <c r="C2531" s="109"/>
      <c r="D2531" s="34">
        <v>665.33</v>
      </c>
      <c r="E2531" s="35">
        <v>2.4</v>
      </c>
      <c r="F2531" s="19" t="s">
        <v>25</v>
      </c>
      <c r="G2531" s="27">
        <f t="shared" si="58"/>
        <v>1596.7920000000001</v>
      </c>
      <c r="H2531" s="107"/>
    </row>
    <row r="2532" spans="2:8" x14ac:dyDescent="0.25">
      <c r="B2532" s="114" t="s">
        <v>27</v>
      </c>
      <c r="C2532" s="115"/>
      <c r="D2532" s="39"/>
      <c r="E2532" s="40"/>
      <c r="F2532" s="21" t="s">
        <v>25</v>
      </c>
      <c r="G2532" s="30">
        <f t="shared" si="58"/>
        <v>0</v>
      </c>
      <c r="H2532" s="107"/>
    </row>
    <row r="2533" spans="2:8" x14ac:dyDescent="0.25">
      <c r="B2533" s="114" t="s">
        <v>29</v>
      </c>
      <c r="C2533" s="115"/>
      <c r="D2533" s="41">
        <v>2425.1</v>
      </c>
      <c r="E2533" s="42">
        <v>2.4</v>
      </c>
      <c r="F2533" s="21" t="s">
        <v>25</v>
      </c>
      <c r="G2533" s="30">
        <f t="shared" si="58"/>
        <v>5820.24</v>
      </c>
      <c r="H2533" s="107"/>
    </row>
    <row r="2534" spans="2:8" x14ac:dyDescent="0.25">
      <c r="B2534" s="114" t="s">
        <v>30</v>
      </c>
      <c r="C2534" s="115"/>
      <c r="D2534" s="41">
        <v>1718.79</v>
      </c>
      <c r="E2534" s="42">
        <v>2.4</v>
      </c>
      <c r="F2534" s="21" t="s">
        <v>25</v>
      </c>
      <c r="G2534" s="30">
        <f t="shared" si="58"/>
        <v>4125.0959999999995</v>
      </c>
      <c r="H2534" s="107"/>
    </row>
    <row r="2535" spans="2:8" x14ac:dyDescent="0.25">
      <c r="B2535" s="114" t="s">
        <v>32</v>
      </c>
      <c r="C2535" s="115"/>
      <c r="D2535" s="41">
        <v>473.91</v>
      </c>
      <c r="E2535" s="42">
        <v>2.4</v>
      </c>
      <c r="F2535" s="21" t="s">
        <v>25</v>
      </c>
      <c r="G2535" s="30">
        <f>D2535*E2535</f>
        <v>1137.384</v>
      </c>
      <c r="H2535" s="107"/>
    </row>
    <row r="2536" spans="2:8" ht="24" thickBot="1" x14ac:dyDescent="0.3">
      <c r="B2536" s="110" t="s">
        <v>31</v>
      </c>
      <c r="C2536" s="111"/>
      <c r="D2536" s="70">
        <v>320.5</v>
      </c>
      <c r="E2536" s="68">
        <v>9.6</v>
      </c>
      <c r="F2536" s="20" t="s">
        <v>25</v>
      </c>
      <c r="G2536" s="31">
        <f>D2536*E2536</f>
        <v>3076.7999999999997</v>
      </c>
      <c r="H2536" s="107"/>
    </row>
    <row r="2537" spans="2:8" x14ac:dyDescent="0.25">
      <c r="C2537" s="3"/>
      <c r="D2537" s="3"/>
      <c r="E2537" s="4"/>
      <c r="F2537" s="4"/>
      <c r="H2537" s="62"/>
    </row>
    <row r="2538" spans="2:8" ht="25.5" x14ac:dyDescent="0.25">
      <c r="C2538" s="14" t="s">
        <v>14</v>
      </c>
      <c r="D2538" s="6"/>
    </row>
    <row r="2539" spans="2:8" ht="18.75" x14ac:dyDescent="0.25">
      <c r="C2539" s="86" t="s">
        <v>6</v>
      </c>
      <c r="D2539" s="78" t="s">
        <v>0</v>
      </c>
      <c r="E2539" s="9">
        <f>ROUND((G2527+D2520)/D2520,2)</f>
        <v>1.1200000000000001</v>
      </c>
      <c r="F2539" s="9"/>
      <c r="G2539" s="10"/>
      <c r="H2539" s="7"/>
    </row>
    <row r="2540" spans="2:8" x14ac:dyDescent="0.25">
      <c r="C2540" s="86"/>
      <c r="D2540" s="78" t="s">
        <v>1</v>
      </c>
      <c r="E2540" s="9">
        <f>ROUND((G2528+G2529+D2520)/D2520,2)</f>
        <v>1.1100000000000001</v>
      </c>
      <c r="F2540" s="9"/>
      <c r="G2540" s="11"/>
      <c r="H2540" s="65"/>
    </row>
    <row r="2541" spans="2:8" x14ac:dyDescent="0.25">
      <c r="C2541" s="86"/>
      <c r="D2541" s="78" t="s">
        <v>2</v>
      </c>
      <c r="E2541" s="9">
        <f>ROUND((G2530+D2520)/D2520,2)</f>
        <v>1</v>
      </c>
      <c r="F2541" s="12"/>
      <c r="G2541" s="11"/>
    </row>
    <row r="2542" spans="2:8" x14ac:dyDescent="0.25">
      <c r="C2542" s="86"/>
      <c r="D2542" s="13" t="s">
        <v>3</v>
      </c>
      <c r="E2542" s="44">
        <f>ROUND((SUM(G2531:G2536)+D2520)/D2520,2)</f>
        <v>6.17</v>
      </c>
      <c r="F2542" s="10"/>
      <c r="G2542" s="11"/>
    </row>
    <row r="2543" spans="2:8" ht="25.5" x14ac:dyDescent="0.25">
      <c r="D2543" s="45" t="s">
        <v>4</v>
      </c>
      <c r="E2543" s="46">
        <f>SUM(E2539:E2542)-IF(D2524="сплошная",3,2)</f>
        <v>6.4</v>
      </c>
      <c r="F2543" s="25"/>
    </row>
    <row r="2544" spans="2:8" x14ac:dyDescent="0.25">
      <c r="E2544" s="15"/>
    </row>
    <row r="2545" spans="2:8" ht="25.5" x14ac:dyDescent="0.35">
      <c r="B2545" s="22"/>
      <c r="C2545" s="16" t="s">
        <v>23</v>
      </c>
      <c r="D2545" s="87">
        <f>E2543*D2520</f>
        <v>19486.655999999999</v>
      </c>
      <c r="E2545" s="87"/>
    </row>
    <row r="2546" spans="2:8" ht="18.75" x14ac:dyDescent="0.3">
      <c r="C2546" s="17" t="s">
        <v>8</v>
      </c>
      <c r="D2546" s="88">
        <f>D2545/D2519</f>
        <v>40.681954070981206</v>
      </c>
      <c r="E2546" s="88"/>
      <c r="G2546" s="7"/>
      <c r="H2546" s="66"/>
    </row>
    <row r="2559" spans="2:8" ht="60.75" x14ac:dyDescent="0.8">
      <c r="B2559" s="89" t="s">
        <v>187</v>
      </c>
      <c r="C2559" s="89"/>
      <c r="D2559" s="89"/>
      <c r="E2559" s="89"/>
      <c r="F2559" s="89"/>
      <c r="G2559" s="89"/>
      <c r="H2559" s="89"/>
    </row>
    <row r="2560" spans="2:8" x14ac:dyDescent="0.25">
      <c r="B2560" s="90" t="s">
        <v>37</v>
      </c>
      <c r="C2560" s="90"/>
      <c r="D2560" s="90"/>
      <c r="E2560" s="90"/>
      <c r="F2560" s="90"/>
      <c r="G2560" s="90"/>
    </row>
    <row r="2561" spans="2:8" x14ac:dyDescent="0.25">
      <c r="C2561" s="79"/>
      <c r="G2561" s="7"/>
    </row>
    <row r="2562" spans="2:8" ht="25.5" x14ac:dyDescent="0.25">
      <c r="C2562" s="14" t="s">
        <v>5</v>
      </c>
      <c r="D2562" s="6"/>
    </row>
    <row r="2563" spans="2:8" ht="20.25" x14ac:dyDescent="0.25">
      <c r="B2563" s="10"/>
      <c r="C2563" s="91" t="s">
        <v>15</v>
      </c>
      <c r="D2563" s="94" t="s">
        <v>43</v>
      </c>
      <c r="E2563" s="94"/>
      <c r="F2563" s="94"/>
      <c r="G2563" s="94"/>
      <c r="H2563" s="57"/>
    </row>
    <row r="2564" spans="2:8" ht="20.25" x14ac:dyDescent="0.25">
      <c r="B2564" s="10"/>
      <c r="C2564" s="92"/>
      <c r="D2564" s="94" t="s">
        <v>151</v>
      </c>
      <c r="E2564" s="94"/>
      <c r="F2564" s="94"/>
      <c r="G2564" s="94"/>
      <c r="H2564" s="57"/>
    </row>
    <row r="2565" spans="2:8" ht="20.25" x14ac:dyDescent="0.25">
      <c r="B2565" s="10"/>
      <c r="C2565" s="93"/>
      <c r="D2565" s="94" t="s">
        <v>188</v>
      </c>
      <c r="E2565" s="94"/>
      <c r="F2565" s="94"/>
      <c r="G2565" s="94"/>
      <c r="H2565" s="57"/>
    </row>
    <row r="2566" spans="2:8" x14ac:dyDescent="0.25">
      <c r="C2566" s="47" t="s">
        <v>12</v>
      </c>
      <c r="D2566" s="48">
        <v>3.4</v>
      </c>
      <c r="E2566" s="49"/>
      <c r="F2566" s="10"/>
    </row>
    <row r="2567" spans="2:8" x14ac:dyDescent="0.25">
      <c r="C2567" s="1" t="s">
        <v>9</v>
      </c>
      <c r="D2567" s="43">
        <v>680</v>
      </c>
      <c r="E2567" s="95" t="s">
        <v>16</v>
      </c>
      <c r="F2567" s="96"/>
      <c r="G2567" s="99">
        <f>D2568/D2567</f>
        <v>6.428264705882353</v>
      </c>
    </row>
    <row r="2568" spans="2:8" x14ac:dyDescent="0.25">
      <c r="C2568" s="1" t="s">
        <v>10</v>
      </c>
      <c r="D2568" s="43">
        <v>4371.22</v>
      </c>
      <c r="E2568" s="97"/>
      <c r="F2568" s="98"/>
      <c r="G2568" s="100"/>
    </row>
    <row r="2569" spans="2:8" x14ac:dyDescent="0.25">
      <c r="C2569" s="53"/>
      <c r="D2569" s="54"/>
      <c r="E2569" s="55"/>
    </row>
    <row r="2570" spans="2:8" x14ac:dyDescent="0.3">
      <c r="C2570" s="52" t="s">
        <v>7</v>
      </c>
      <c r="D2570" s="50" t="s">
        <v>184</v>
      </c>
      <c r="E2570" s="58"/>
    </row>
    <row r="2571" spans="2:8" x14ac:dyDescent="0.3">
      <c r="C2571" s="52" t="s">
        <v>11</v>
      </c>
      <c r="D2571" s="50">
        <v>45</v>
      </c>
      <c r="E2571" s="58"/>
    </row>
    <row r="2572" spans="2:8" x14ac:dyDescent="0.3">
      <c r="C2572" s="52" t="s">
        <v>13</v>
      </c>
      <c r="D2572" s="51" t="s">
        <v>34</v>
      </c>
      <c r="E2572" s="58"/>
    </row>
    <row r="2573" spans="2:8" ht="24" thickBot="1" x14ac:dyDescent="0.3">
      <c r="C2573" s="59"/>
      <c r="D2573" s="59"/>
    </row>
    <row r="2574" spans="2:8" ht="48" thickBot="1" x14ac:dyDescent="0.3">
      <c r="B2574" s="101" t="s">
        <v>17</v>
      </c>
      <c r="C2574" s="102"/>
      <c r="D2574" s="23" t="s">
        <v>20</v>
      </c>
      <c r="E2574" s="103" t="s">
        <v>22</v>
      </c>
      <c r="F2574" s="104"/>
      <c r="G2574" s="2" t="s">
        <v>21</v>
      </c>
    </row>
    <row r="2575" spans="2:8" ht="24" thickBot="1" x14ac:dyDescent="0.3">
      <c r="B2575" s="105" t="s">
        <v>36</v>
      </c>
      <c r="C2575" s="106"/>
      <c r="D2575" s="32">
        <v>147.63</v>
      </c>
      <c r="E2575" s="33">
        <v>3.4</v>
      </c>
      <c r="F2575" s="18" t="s">
        <v>25</v>
      </c>
      <c r="G2575" s="26">
        <f t="shared" ref="G2575:G2582" si="59">D2575*E2575</f>
        <v>501.94199999999995</v>
      </c>
      <c r="H2575" s="107"/>
    </row>
    <row r="2576" spans="2:8" x14ac:dyDescent="0.25">
      <c r="B2576" s="108" t="s">
        <v>18</v>
      </c>
      <c r="C2576" s="109"/>
      <c r="D2576" s="69">
        <v>70.41</v>
      </c>
      <c r="E2576" s="67">
        <v>1.5</v>
      </c>
      <c r="F2576" s="19" t="s">
        <v>26</v>
      </c>
      <c r="G2576" s="27">
        <f t="shared" si="59"/>
        <v>105.61499999999999</v>
      </c>
      <c r="H2576" s="107"/>
    </row>
    <row r="2577" spans="2:8" ht="24" thickBot="1" x14ac:dyDescent="0.3">
      <c r="B2577" s="110" t="s">
        <v>19</v>
      </c>
      <c r="C2577" s="111"/>
      <c r="D2577" s="70">
        <v>222.31</v>
      </c>
      <c r="E2577" s="68">
        <v>1.5</v>
      </c>
      <c r="F2577" s="20" t="s">
        <v>26</v>
      </c>
      <c r="G2577" s="28">
        <f t="shared" si="59"/>
        <v>333.46500000000003</v>
      </c>
      <c r="H2577" s="107"/>
    </row>
    <row r="2578" spans="2:8" ht="24" thickBot="1" x14ac:dyDescent="0.3">
      <c r="B2578" s="112" t="s">
        <v>28</v>
      </c>
      <c r="C2578" s="113"/>
      <c r="D2578" s="37"/>
      <c r="E2578" s="38"/>
      <c r="F2578" s="24" t="s">
        <v>25</v>
      </c>
      <c r="G2578" s="29">
        <f t="shared" si="59"/>
        <v>0</v>
      </c>
      <c r="H2578" s="107"/>
    </row>
    <row r="2579" spans="2:8" x14ac:dyDescent="0.25">
      <c r="B2579" s="108" t="s">
        <v>33</v>
      </c>
      <c r="C2579" s="109"/>
      <c r="D2579" s="34">
        <v>665.33</v>
      </c>
      <c r="E2579" s="35">
        <v>3.4</v>
      </c>
      <c r="F2579" s="19" t="s">
        <v>25</v>
      </c>
      <c r="G2579" s="27">
        <f t="shared" si="59"/>
        <v>2262.1220000000003</v>
      </c>
      <c r="H2579" s="107"/>
    </row>
    <row r="2580" spans="2:8" x14ac:dyDescent="0.25">
      <c r="B2580" s="114" t="s">
        <v>27</v>
      </c>
      <c r="C2580" s="115"/>
      <c r="D2580" s="39"/>
      <c r="E2580" s="40"/>
      <c r="F2580" s="21" t="s">
        <v>25</v>
      </c>
      <c r="G2580" s="30">
        <f t="shared" si="59"/>
        <v>0</v>
      </c>
      <c r="H2580" s="107"/>
    </row>
    <row r="2581" spans="2:8" x14ac:dyDescent="0.25">
      <c r="B2581" s="114" t="s">
        <v>29</v>
      </c>
      <c r="C2581" s="115"/>
      <c r="D2581" s="41">
        <v>2425.1</v>
      </c>
      <c r="E2581" s="42">
        <v>3.4</v>
      </c>
      <c r="F2581" s="21" t="s">
        <v>25</v>
      </c>
      <c r="G2581" s="30">
        <f t="shared" si="59"/>
        <v>8245.34</v>
      </c>
      <c r="H2581" s="107"/>
    </row>
    <row r="2582" spans="2:8" x14ac:dyDescent="0.25">
      <c r="B2582" s="114" t="s">
        <v>30</v>
      </c>
      <c r="C2582" s="115"/>
      <c r="D2582" s="41">
        <v>1718.79</v>
      </c>
      <c r="E2582" s="42">
        <v>3.4</v>
      </c>
      <c r="F2582" s="21" t="s">
        <v>25</v>
      </c>
      <c r="G2582" s="30">
        <f t="shared" si="59"/>
        <v>5843.8859999999995</v>
      </c>
      <c r="H2582" s="107"/>
    </row>
    <row r="2583" spans="2:8" x14ac:dyDescent="0.25">
      <c r="B2583" s="114" t="s">
        <v>32</v>
      </c>
      <c r="C2583" s="115"/>
      <c r="D2583" s="41">
        <v>473.91</v>
      </c>
      <c r="E2583" s="42">
        <v>3.4</v>
      </c>
      <c r="F2583" s="21" t="s">
        <v>25</v>
      </c>
      <c r="G2583" s="30">
        <f>D2583*E2583</f>
        <v>1611.2940000000001</v>
      </c>
      <c r="H2583" s="107"/>
    </row>
    <row r="2584" spans="2:8" ht="24" thickBot="1" x14ac:dyDescent="0.3">
      <c r="B2584" s="110" t="s">
        <v>31</v>
      </c>
      <c r="C2584" s="111"/>
      <c r="D2584" s="70">
        <v>320.5</v>
      </c>
      <c r="E2584" s="68">
        <v>13.6</v>
      </c>
      <c r="F2584" s="20" t="s">
        <v>25</v>
      </c>
      <c r="G2584" s="31">
        <f>D2584*E2584</f>
        <v>4358.8</v>
      </c>
      <c r="H2584" s="107"/>
    </row>
    <row r="2585" spans="2:8" x14ac:dyDescent="0.25">
      <c r="C2585" s="3"/>
      <c r="D2585" s="3"/>
      <c r="E2585" s="4"/>
      <c r="F2585" s="4"/>
      <c r="H2585" s="62"/>
    </row>
    <row r="2586" spans="2:8" ht="25.5" x14ac:dyDescent="0.25">
      <c r="C2586" s="14" t="s">
        <v>14</v>
      </c>
      <c r="D2586" s="6"/>
    </row>
    <row r="2587" spans="2:8" ht="18.75" x14ac:dyDescent="0.25">
      <c r="C2587" s="86" t="s">
        <v>6</v>
      </c>
      <c r="D2587" s="78" t="s">
        <v>0</v>
      </c>
      <c r="E2587" s="9">
        <f>ROUND((G2575+D2568)/D2568,2)</f>
        <v>1.1100000000000001</v>
      </c>
      <c r="F2587" s="9"/>
      <c r="G2587" s="10"/>
      <c r="H2587" s="7"/>
    </row>
    <row r="2588" spans="2:8" x14ac:dyDescent="0.25">
      <c r="C2588" s="86"/>
      <c r="D2588" s="78" t="s">
        <v>1</v>
      </c>
      <c r="E2588" s="9">
        <f>ROUND((G2576+G2577+D2568)/D2568,2)</f>
        <v>1.1000000000000001</v>
      </c>
      <c r="F2588" s="9"/>
      <c r="G2588" s="11"/>
      <c r="H2588" s="65"/>
    </row>
    <row r="2589" spans="2:8" x14ac:dyDescent="0.25">
      <c r="C2589" s="86"/>
      <c r="D2589" s="78" t="s">
        <v>2</v>
      </c>
      <c r="E2589" s="9">
        <f>ROUND((G2578+D2568)/D2568,2)</f>
        <v>1</v>
      </c>
      <c r="F2589" s="12"/>
      <c r="G2589" s="11"/>
    </row>
    <row r="2590" spans="2:8" x14ac:dyDescent="0.25">
      <c r="C2590" s="86"/>
      <c r="D2590" s="13" t="s">
        <v>3</v>
      </c>
      <c r="E2590" s="44">
        <f>ROUND((SUM(G2579:G2584)+D2568)/D2568,2)</f>
        <v>6.11</v>
      </c>
      <c r="F2590" s="10"/>
      <c r="G2590" s="11"/>
    </row>
    <row r="2591" spans="2:8" ht="25.5" x14ac:dyDescent="0.25">
      <c r="D2591" s="45" t="s">
        <v>4</v>
      </c>
      <c r="E2591" s="46">
        <f>SUM(E2587:E2590)-IF(D2572="сплошная",3,2)</f>
        <v>6.32</v>
      </c>
      <c r="F2591" s="25"/>
    </row>
    <row r="2592" spans="2:8" x14ac:dyDescent="0.25">
      <c r="E2592" s="15"/>
    </row>
    <row r="2593" spans="2:8" ht="25.5" x14ac:dyDescent="0.35">
      <c r="B2593" s="22"/>
      <c r="C2593" s="16" t="s">
        <v>23</v>
      </c>
      <c r="D2593" s="87">
        <f>E2591*D2568</f>
        <v>27626.110400000001</v>
      </c>
      <c r="E2593" s="87"/>
    </row>
    <row r="2594" spans="2:8" ht="18.75" x14ac:dyDescent="0.3">
      <c r="C2594" s="17" t="s">
        <v>8</v>
      </c>
      <c r="D2594" s="88">
        <f>D2593/D2567</f>
        <v>40.626632941176474</v>
      </c>
      <c r="E2594" s="88"/>
      <c r="G2594" s="7"/>
      <c r="H2594" s="66"/>
    </row>
    <row r="2607" spans="2:8" ht="60.75" x14ac:dyDescent="0.8">
      <c r="B2607" s="89" t="s">
        <v>189</v>
      </c>
      <c r="C2607" s="89"/>
      <c r="D2607" s="89"/>
      <c r="E2607" s="89"/>
      <c r="F2607" s="89"/>
      <c r="G2607" s="89"/>
      <c r="H2607" s="89"/>
    </row>
    <row r="2608" spans="2:8" x14ac:dyDescent="0.25">
      <c r="B2608" s="90" t="s">
        <v>37</v>
      </c>
      <c r="C2608" s="90"/>
      <c r="D2608" s="90"/>
      <c r="E2608" s="90"/>
      <c r="F2608" s="90"/>
      <c r="G2608" s="90"/>
    </row>
    <row r="2609" spans="2:8" x14ac:dyDescent="0.25">
      <c r="C2609" s="79"/>
      <c r="G2609" s="7"/>
    </row>
    <row r="2610" spans="2:8" ht="25.5" x14ac:dyDescent="0.25">
      <c r="C2610" s="14" t="s">
        <v>5</v>
      </c>
      <c r="D2610" s="6"/>
    </row>
    <row r="2611" spans="2:8" ht="20.25" x14ac:dyDescent="0.25">
      <c r="B2611" s="10"/>
      <c r="C2611" s="91" t="s">
        <v>15</v>
      </c>
      <c r="D2611" s="94" t="s">
        <v>43</v>
      </c>
      <c r="E2611" s="94"/>
      <c r="F2611" s="94"/>
      <c r="G2611" s="94"/>
      <c r="H2611" s="57"/>
    </row>
    <row r="2612" spans="2:8" ht="20.25" x14ac:dyDescent="0.25">
      <c r="B2612" s="10"/>
      <c r="C2612" s="92"/>
      <c r="D2612" s="94" t="s">
        <v>151</v>
      </c>
      <c r="E2612" s="94"/>
      <c r="F2612" s="94"/>
      <c r="G2612" s="94"/>
      <c r="H2612" s="57"/>
    </row>
    <row r="2613" spans="2:8" ht="20.25" x14ac:dyDescent="0.25">
      <c r="B2613" s="10"/>
      <c r="C2613" s="93"/>
      <c r="D2613" s="94" t="s">
        <v>190</v>
      </c>
      <c r="E2613" s="94"/>
      <c r="F2613" s="94"/>
      <c r="G2613" s="94"/>
      <c r="H2613" s="57"/>
    </row>
    <row r="2614" spans="2:8" x14ac:dyDescent="0.25">
      <c r="C2614" s="47" t="s">
        <v>12</v>
      </c>
      <c r="D2614" s="48">
        <v>1.6</v>
      </c>
      <c r="E2614" s="49"/>
      <c r="F2614" s="10"/>
    </row>
    <row r="2615" spans="2:8" x14ac:dyDescent="0.25">
      <c r="C2615" s="1" t="s">
        <v>9</v>
      </c>
      <c r="D2615" s="43">
        <v>99</v>
      </c>
      <c r="E2615" s="95" t="s">
        <v>16</v>
      </c>
      <c r="F2615" s="96"/>
      <c r="G2615" s="99">
        <f>D2616/D2615</f>
        <v>22.824343434343437</v>
      </c>
    </row>
    <row r="2616" spans="2:8" x14ac:dyDescent="0.25">
      <c r="C2616" s="1" t="s">
        <v>10</v>
      </c>
      <c r="D2616" s="43">
        <v>2259.61</v>
      </c>
      <c r="E2616" s="97"/>
      <c r="F2616" s="98"/>
      <c r="G2616" s="100"/>
    </row>
    <row r="2617" spans="2:8" x14ac:dyDescent="0.25">
      <c r="C2617" s="53"/>
      <c r="D2617" s="54"/>
      <c r="E2617" s="55"/>
    </row>
    <row r="2618" spans="2:8" x14ac:dyDescent="0.3">
      <c r="C2618" s="52" t="s">
        <v>7</v>
      </c>
      <c r="D2618" s="50" t="s">
        <v>191</v>
      </c>
      <c r="E2618" s="58"/>
    </row>
    <row r="2619" spans="2:8" x14ac:dyDescent="0.3">
      <c r="C2619" s="52" t="s">
        <v>11</v>
      </c>
      <c r="D2619" s="50">
        <v>70</v>
      </c>
      <c r="E2619" s="58"/>
    </row>
    <row r="2620" spans="2:8" x14ac:dyDescent="0.3">
      <c r="C2620" s="52" t="s">
        <v>13</v>
      </c>
      <c r="D2620" s="51" t="s">
        <v>34</v>
      </c>
      <c r="E2620" s="58"/>
    </row>
    <row r="2621" spans="2:8" ht="24" thickBot="1" x14ac:dyDescent="0.3">
      <c r="C2621" s="59"/>
      <c r="D2621" s="59"/>
    </row>
    <row r="2622" spans="2:8" ht="48" thickBot="1" x14ac:dyDescent="0.3">
      <c r="B2622" s="101" t="s">
        <v>17</v>
      </c>
      <c r="C2622" s="102"/>
      <c r="D2622" s="23" t="s">
        <v>20</v>
      </c>
      <c r="E2622" s="103" t="s">
        <v>22</v>
      </c>
      <c r="F2622" s="104"/>
      <c r="G2622" s="2" t="s">
        <v>21</v>
      </c>
    </row>
    <row r="2623" spans="2:8" ht="24" thickBot="1" x14ac:dyDescent="0.3">
      <c r="B2623" s="105" t="s">
        <v>36</v>
      </c>
      <c r="C2623" s="106"/>
      <c r="D2623" s="32">
        <v>147.63</v>
      </c>
      <c r="E2623" s="33">
        <v>1.6</v>
      </c>
      <c r="F2623" s="18" t="s">
        <v>25</v>
      </c>
      <c r="G2623" s="26">
        <f t="shared" ref="G2623:G2630" si="60">D2623*E2623</f>
        <v>236.208</v>
      </c>
      <c r="H2623" s="107"/>
    </row>
    <row r="2624" spans="2:8" x14ac:dyDescent="0.25">
      <c r="B2624" s="108" t="s">
        <v>18</v>
      </c>
      <c r="C2624" s="109"/>
      <c r="D2624" s="69">
        <v>70.41</v>
      </c>
      <c r="E2624" s="67">
        <v>0.6</v>
      </c>
      <c r="F2624" s="19" t="s">
        <v>26</v>
      </c>
      <c r="G2624" s="27">
        <f t="shared" si="60"/>
        <v>42.245999999999995</v>
      </c>
      <c r="H2624" s="107"/>
    </row>
    <row r="2625" spans="2:8" ht="24" thickBot="1" x14ac:dyDescent="0.3">
      <c r="B2625" s="110" t="s">
        <v>19</v>
      </c>
      <c r="C2625" s="111"/>
      <c r="D2625" s="70">
        <v>222.31</v>
      </c>
      <c r="E2625" s="68">
        <v>0.6</v>
      </c>
      <c r="F2625" s="20" t="s">
        <v>26</v>
      </c>
      <c r="G2625" s="28">
        <f t="shared" si="60"/>
        <v>133.386</v>
      </c>
      <c r="H2625" s="107"/>
    </row>
    <row r="2626" spans="2:8" ht="24" thickBot="1" x14ac:dyDescent="0.3">
      <c r="B2626" s="112" t="s">
        <v>28</v>
      </c>
      <c r="C2626" s="113"/>
      <c r="D2626" s="37"/>
      <c r="E2626" s="38"/>
      <c r="F2626" s="24" t="s">
        <v>25</v>
      </c>
      <c r="G2626" s="29">
        <f t="shared" si="60"/>
        <v>0</v>
      </c>
      <c r="H2626" s="107"/>
    </row>
    <row r="2627" spans="2:8" x14ac:dyDescent="0.25">
      <c r="B2627" s="108" t="s">
        <v>33</v>
      </c>
      <c r="C2627" s="109"/>
      <c r="D2627" s="34">
        <v>665.33</v>
      </c>
      <c r="E2627" s="35">
        <v>3.2</v>
      </c>
      <c r="F2627" s="19" t="s">
        <v>25</v>
      </c>
      <c r="G2627" s="27">
        <f t="shared" si="60"/>
        <v>2129.056</v>
      </c>
      <c r="H2627" s="107"/>
    </row>
    <row r="2628" spans="2:8" x14ac:dyDescent="0.25">
      <c r="B2628" s="114" t="s">
        <v>27</v>
      </c>
      <c r="C2628" s="115"/>
      <c r="D2628" s="39"/>
      <c r="E2628" s="40"/>
      <c r="F2628" s="21" t="s">
        <v>25</v>
      </c>
      <c r="G2628" s="30">
        <f t="shared" si="60"/>
        <v>0</v>
      </c>
      <c r="H2628" s="107"/>
    </row>
    <row r="2629" spans="2:8" x14ac:dyDescent="0.25">
      <c r="B2629" s="114" t="s">
        <v>29</v>
      </c>
      <c r="C2629" s="115"/>
      <c r="D2629" s="41">
        <v>2425.1</v>
      </c>
      <c r="E2629" s="42">
        <v>1.6</v>
      </c>
      <c r="F2629" s="21" t="s">
        <v>25</v>
      </c>
      <c r="G2629" s="30">
        <f t="shared" si="60"/>
        <v>3880.16</v>
      </c>
      <c r="H2629" s="107"/>
    </row>
    <row r="2630" spans="2:8" x14ac:dyDescent="0.25">
      <c r="B2630" s="114" t="s">
        <v>30</v>
      </c>
      <c r="C2630" s="115"/>
      <c r="D2630" s="41">
        <v>1718.79</v>
      </c>
      <c r="E2630" s="42">
        <v>1.6</v>
      </c>
      <c r="F2630" s="21" t="s">
        <v>25</v>
      </c>
      <c r="G2630" s="30">
        <f t="shared" si="60"/>
        <v>2750.0640000000003</v>
      </c>
      <c r="H2630" s="107"/>
    </row>
    <row r="2631" spans="2:8" x14ac:dyDescent="0.25">
      <c r="B2631" s="114" t="s">
        <v>32</v>
      </c>
      <c r="C2631" s="115"/>
      <c r="D2631" s="41">
        <v>473.91</v>
      </c>
      <c r="E2631" s="42">
        <v>1.6</v>
      </c>
      <c r="F2631" s="21" t="s">
        <v>25</v>
      </c>
      <c r="G2631" s="30">
        <f>D2631*E2631</f>
        <v>758.25600000000009</v>
      </c>
      <c r="H2631" s="107"/>
    </row>
    <row r="2632" spans="2:8" ht="24" thickBot="1" x14ac:dyDescent="0.3">
      <c r="B2632" s="110" t="s">
        <v>31</v>
      </c>
      <c r="C2632" s="111"/>
      <c r="D2632" s="70">
        <v>320.5</v>
      </c>
      <c r="E2632" s="68">
        <v>6.4</v>
      </c>
      <c r="F2632" s="20" t="s">
        <v>25</v>
      </c>
      <c r="G2632" s="31">
        <f>D2632*E2632</f>
        <v>2051.2000000000003</v>
      </c>
      <c r="H2632" s="107"/>
    </row>
    <row r="2633" spans="2:8" x14ac:dyDescent="0.25">
      <c r="C2633" s="3"/>
      <c r="D2633" s="3"/>
      <c r="E2633" s="4"/>
      <c r="F2633" s="4"/>
      <c r="H2633" s="62"/>
    </row>
    <row r="2634" spans="2:8" ht="25.5" x14ac:dyDescent="0.25">
      <c r="C2634" s="14" t="s">
        <v>14</v>
      </c>
      <c r="D2634" s="6"/>
    </row>
    <row r="2635" spans="2:8" ht="18.75" x14ac:dyDescent="0.25">
      <c r="C2635" s="86" t="s">
        <v>6</v>
      </c>
      <c r="D2635" s="78" t="s">
        <v>0</v>
      </c>
      <c r="E2635" s="9">
        <f>ROUND((G2623+D2616)/D2616,2)</f>
        <v>1.1000000000000001</v>
      </c>
      <c r="F2635" s="9"/>
      <c r="G2635" s="10"/>
      <c r="H2635" s="7"/>
    </row>
    <row r="2636" spans="2:8" x14ac:dyDescent="0.25">
      <c r="C2636" s="86"/>
      <c r="D2636" s="78" t="s">
        <v>1</v>
      </c>
      <c r="E2636" s="9">
        <f>ROUND((G2624+G2625+D2616)/D2616,2)</f>
        <v>1.08</v>
      </c>
      <c r="F2636" s="9"/>
      <c r="G2636" s="11"/>
      <c r="H2636" s="65"/>
    </row>
    <row r="2637" spans="2:8" x14ac:dyDescent="0.25">
      <c r="C2637" s="86"/>
      <c r="D2637" s="78" t="s">
        <v>2</v>
      </c>
      <c r="E2637" s="9">
        <f>ROUND((G2626+D2616)/D2616,2)</f>
        <v>1</v>
      </c>
      <c r="F2637" s="12"/>
      <c r="G2637" s="11"/>
    </row>
    <row r="2638" spans="2:8" x14ac:dyDescent="0.25">
      <c r="C2638" s="86"/>
      <c r="D2638" s="13" t="s">
        <v>3</v>
      </c>
      <c r="E2638" s="44">
        <f>ROUND((SUM(G2627:G2632)+D2616)/D2616,2)</f>
        <v>6.12</v>
      </c>
      <c r="F2638" s="10"/>
      <c r="G2638" s="11"/>
    </row>
    <row r="2639" spans="2:8" ht="25.5" x14ac:dyDescent="0.25">
      <c r="D2639" s="45" t="s">
        <v>4</v>
      </c>
      <c r="E2639" s="46">
        <f>SUM(E2635:E2638)-IF(D2620="сплошная",3,2)</f>
        <v>6.3000000000000007</v>
      </c>
      <c r="F2639" s="25"/>
    </row>
    <row r="2640" spans="2:8" x14ac:dyDescent="0.25">
      <c r="E2640" s="15"/>
    </row>
    <row r="2641" spans="2:8" ht="25.5" x14ac:dyDescent="0.35">
      <c r="B2641" s="22"/>
      <c r="C2641" s="16" t="s">
        <v>23</v>
      </c>
      <c r="D2641" s="87">
        <f>E2639*D2616</f>
        <v>14235.543000000003</v>
      </c>
      <c r="E2641" s="87"/>
    </row>
    <row r="2642" spans="2:8" ht="18.75" x14ac:dyDescent="0.3">
      <c r="C2642" s="17" t="s">
        <v>8</v>
      </c>
      <c r="D2642" s="88">
        <f>D2641/D2615</f>
        <v>143.79336363636367</v>
      </c>
      <c r="E2642" s="88"/>
      <c r="G2642" s="7"/>
      <c r="H2642" s="66"/>
    </row>
    <row r="2655" spans="2:8" ht="60.75" x14ac:dyDescent="0.8">
      <c r="B2655" s="89" t="s">
        <v>192</v>
      </c>
      <c r="C2655" s="89"/>
      <c r="D2655" s="89"/>
      <c r="E2655" s="89"/>
      <c r="F2655" s="89"/>
      <c r="G2655" s="89"/>
      <c r="H2655" s="89"/>
    </row>
    <row r="2656" spans="2:8" x14ac:dyDescent="0.25">
      <c r="B2656" s="90" t="s">
        <v>37</v>
      </c>
      <c r="C2656" s="90"/>
      <c r="D2656" s="90"/>
      <c r="E2656" s="90"/>
      <c r="F2656" s="90"/>
      <c r="G2656" s="90"/>
    </row>
    <row r="2657" spans="2:8" x14ac:dyDescent="0.25">
      <c r="C2657" s="81"/>
      <c r="G2657" s="7"/>
    </row>
    <row r="2658" spans="2:8" ht="25.5" x14ac:dyDescent="0.25">
      <c r="C2658" s="14" t="s">
        <v>5</v>
      </c>
      <c r="D2658" s="6"/>
    </row>
    <row r="2659" spans="2:8" ht="20.25" x14ac:dyDescent="0.25">
      <c r="B2659" s="10"/>
      <c r="C2659" s="91" t="s">
        <v>15</v>
      </c>
      <c r="D2659" s="94" t="s">
        <v>43</v>
      </c>
      <c r="E2659" s="94"/>
      <c r="F2659" s="94"/>
      <c r="G2659" s="94"/>
      <c r="H2659" s="57"/>
    </row>
    <row r="2660" spans="2:8" ht="20.25" x14ac:dyDescent="0.25">
      <c r="B2660" s="10"/>
      <c r="C2660" s="92"/>
      <c r="D2660" s="94" t="s">
        <v>151</v>
      </c>
      <c r="E2660" s="94"/>
      <c r="F2660" s="94"/>
      <c r="G2660" s="94"/>
      <c r="H2660" s="57"/>
    </row>
    <row r="2661" spans="2:8" ht="20.25" x14ac:dyDescent="0.25">
      <c r="B2661" s="10"/>
      <c r="C2661" s="93"/>
      <c r="D2661" s="94" t="s">
        <v>193</v>
      </c>
      <c r="E2661" s="94"/>
      <c r="F2661" s="94"/>
      <c r="G2661" s="94"/>
      <c r="H2661" s="57"/>
    </row>
    <row r="2662" spans="2:8" x14ac:dyDescent="0.25">
      <c r="C2662" s="47" t="s">
        <v>12</v>
      </c>
      <c r="D2662" s="48">
        <v>1.4</v>
      </c>
      <c r="E2662" s="49"/>
      <c r="F2662" s="10"/>
    </row>
    <row r="2663" spans="2:8" x14ac:dyDescent="0.25">
      <c r="C2663" s="1" t="s">
        <v>9</v>
      </c>
      <c r="D2663" s="43">
        <v>140</v>
      </c>
      <c r="E2663" s="95" t="s">
        <v>16</v>
      </c>
      <c r="F2663" s="96"/>
      <c r="G2663" s="99">
        <f>D2664/D2663</f>
        <v>16.539000000000001</v>
      </c>
    </row>
    <row r="2664" spans="2:8" x14ac:dyDescent="0.25">
      <c r="C2664" s="1" t="s">
        <v>10</v>
      </c>
      <c r="D2664" s="43">
        <v>2315.46</v>
      </c>
      <c r="E2664" s="97"/>
      <c r="F2664" s="98"/>
      <c r="G2664" s="100"/>
    </row>
    <row r="2665" spans="2:8" x14ac:dyDescent="0.25">
      <c r="C2665" s="53"/>
      <c r="D2665" s="54"/>
      <c r="E2665" s="55"/>
    </row>
    <row r="2666" spans="2:8" x14ac:dyDescent="0.3">
      <c r="C2666" s="52" t="s">
        <v>7</v>
      </c>
      <c r="D2666" s="50" t="s">
        <v>194</v>
      </c>
      <c r="E2666" s="58"/>
    </row>
    <row r="2667" spans="2:8" x14ac:dyDescent="0.3">
      <c r="C2667" s="52" t="s">
        <v>11</v>
      </c>
      <c r="D2667" s="50">
        <v>70</v>
      </c>
      <c r="E2667" s="58"/>
    </row>
    <row r="2668" spans="2:8" x14ac:dyDescent="0.3">
      <c r="C2668" s="52" t="s">
        <v>13</v>
      </c>
      <c r="D2668" s="51" t="s">
        <v>34</v>
      </c>
      <c r="E2668" s="58"/>
    </row>
    <row r="2669" spans="2:8" ht="24" thickBot="1" x14ac:dyDescent="0.3">
      <c r="C2669" s="59"/>
      <c r="D2669" s="59"/>
    </row>
    <row r="2670" spans="2:8" ht="48" thickBot="1" x14ac:dyDescent="0.3">
      <c r="B2670" s="101" t="s">
        <v>17</v>
      </c>
      <c r="C2670" s="102"/>
      <c r="D2670" s="23" t="s">
        <v>20</v>
      </c>
      <c r="E2670" s="103" t="s">
        <v>22</v>
      </c>
      <c r="F2670" s="104"/>
      <c r="G2670" s="2" t="s">
        <v>21</v>
      </c>
    </row>
    <row r="2671" spans="2:8" ht="24" thickBot="1" x14ac:dyDescent="0.3">
      <c r="B2671" s="105" t="s">
        <v>36</v>
      </c>
      <c r="C2671" s="106"/>
      <c r="D2671" s="32">
        <v>147.63</v>
      </c>
      <c r="E2671" s="33">
        <v>1.4</v>
      </c>
      <c r="F2671" s="18" t="s">
        <v>25</v>
      </c>
      <c r="G2671" s="26">
        <f t="shared" ref="G2671:G2678" si="61">D2671*E2671</f>
        <v>206.68199999999999</v>
      </c>
      <c r="H2671" s="107"/>
    </row>
    <row r="2672" spans="2:8" x14ac:dyDescent="0.25">
      <c r="B2672" s="108" t="s">
        <v>18</v>
      </c>
      <c r="C2672" s="109"/>
      <c r="D2672" s="69">
        <v>70.41</v>
      </c>
      <c r="E2672" s="67">
        <v>0.7</v>
      </c>
      <c r="F2672" s="19" t="s">
        <v>26</v>
      </c>
      <c r="G2672" s="27">
        <f t="shared" si="61"/>
        <v>49.286999999999992</v>
      </c>
      <c r="H2672" s="107"/>
    </row>
    <row r="2673" spans="2:8" ht="24" thickBot="1" x14ac:dyDescent="0.3">
      <c r="B2673" s="110" t="s">
        <v>19</v>
      </c>
      <c r="C2673" s="111"/>
      <c r="D2673" s="70">
        <v>222.31</v>
      </c>
      <c r="E2673" s="68">
        <v>0.7</v>
      </c>
      <c r="F2673" s="20" t="s">
        <v>26</v>
      </c>
      <c r="G2673" s="28">
        <f t="shared" si="61"/>
        <v>155.61699999999999</v>
      </c>
      <c r="H2673" s="107"/>
    </row>
    <row r="2674" spans="2:8" ht="24" thickBot="1" x14ac:dyDescent="0.3">
      <c r="B2674" s="112" t="s">
        <v>28</v>
      </c>
      <c r="C2674" s="113"/>
      <c r="D2674" s="37"/>
      <c r="E2674" s="38"/>
      <c r="F2674" s="24" t="s">
        <v>25</v>
      </c>
      <c r="G2674" s="29">
        <f t="shared" si="61"/>
        <v>0</v>
      </c>
      <c r="H2674" s="107"/>
    </row>
    <row r="2675" spans="2:8" x14ac:dyDescent="0.25">
      <c r="B2675" s="108" t="s">
        <v>33</v>
      </c>
      <c r="C2675" s="109"/>
      <c r="D2675" s="34">
        <v>665.33</v>
      </c>
      <c r="E2675" s="35">
        <v>1.4</v>
      </c>
      <c r="F2675" s="19" t="s">
        <v>25</v>
      </c>
      <c r="G2675" s="27">
        <f t="shared" si="61"/>
        <v>931.46199999999999</v>
      </c>
      <c r="H2675" s="107"/>
    </row>
    <row r="2676" spans="2:8" x14ac:dyDescent="0.25">
      <c r="B2676" s="114" t="s">
        <v>27</v>
      </c>
      <c r="C2676" s="115"/>
      <c r="D2676" s="39"/>
      <c r="E2676" s="40"/>
      <c r="F2676" s="21" t="s">
        <v>25</v>
      </c>
      <c r="G2676" s="30">
        <f t="shared" si="61"/>
        <v>0</v>
      </c>
      <c r="H2676" s="107"/>
    </row>
    <row r="2677" spans="2:8" x14ac:dyDescent="0.25">
      <c r="B2677" s="114" t="s">
        <v>29</v>
      </c>
      <c r="C2677" s="115"/>
      <c r="D2677" s="41">
        <v>2425.1</v>
      </c>
      <c r="E2677" s="42">
        <v>1.4</v>
      </c>
      <c r="F2677" s="21" t="s">
        <v>25</v>
      </c>
      <c r="G2677" s="30">
        <f t="shared" si="61"/>
        <v>3395.14</v>
      </c>
      <c r="H2677" s="107"/>
    </row>
    <row r="2678" spans="2:8" x14ac:dyDescent="0.25">
      <c r="B2678" s="114" t="s">
        <v>30</v>
      </c>
      <c r="C2678" s="115"/>
      <c r="D2678" s="41">
        <v>1718.79</v>
      </c>
      <c r="E2678" s="42">
        <v>1.4</v>
      </c>
      <c r="F2678" s="21" t="s">
        <v>25</v>
      </c>
      <c r="G2678" s="30">
        <f t="shared" si="61"/>
        <v>2406.3059999999996</v>
      </c>
      <c r="H2678" s="107"/>
    </row>
    <row r="2679" spans="2:8" x14ac:dyDescent="0.25">
      <c r="B2679" s="114" t="s">
        <v>32</v>
      </c>
      <c r="C2679" s="115"/>
      <c r="D2679" s="41">
        <v>473.91</v>
      </c>
      <c r="E2679" s="42">
        <v>1.4</v>
      </c>
      <c r="F2679" s="21" t="s">
        <v>25</v>
      </c>
      <c r="G2679" s="30">
        <f>D2679*E2679</f>
        <v>663.47400000000005</v>
      </c>
      <c r="H2679" s="107"/>
    </row>
    <row r="2680" spans="2:8" ht="24" thickBot="1" x14ac:dyDescent="0.3">
      <c r="B2680" s="110" t="s">
        <v>31</v>
      </c>
      <c r="C2680" s="111"/>
      <c r="D2680" s="70">
        <v>320.5</v>
      </c>
      <c r="E2680" s="68">
        <v>5.6</v>
      </c>
      <c r="F2680" s="20" t="s">
        <v>25</v>
      </c>
      <c r="G2680" s="31">
        <f>D2680*E2680</f>
        <v>1794.8</v>
      </c>
      <c r="H2680" s="107"/>
    </row>
    <row r="2681" spans="2:8" x14ac:dyDescent="0.25">
      <c r="C2681" s="3"/>
      <c r="D2681" s="3"/>
      <c r="E2681" s="4"/>
      <c r="F2681" s="4"/>
      <c r="H2681" s="62"/>
    </row>
    <row r="2682" spans="2:8" ht="25.5" x14ac:dyDescent="0.25">
      <c r="C2682" s="14" t="s">
        <v>14</v>
      </c>
      <c r="D2682" s="6"/>
    </row>
    <row r="2683" spans="2:8" ht="18.75" x14ac:dyDescent="0.25">
      <c r="C2683" s="86" t="s">
        <v>6</v>
      </c>
      <c r="D2683" s="80" t="s">
        <v>0</v>
      </c>
      <c r="E2683" s="9">
        <f>ROUND((G2671+D2664)/D2664,2)</f>
        <v>1.0900000000000001</v>
      </c>
      <c r="F2683" s="9"/>
      <c r="G2683" s="10"/>
      <c r="H2683" s="7"/>
    </row>
    <row r="2684" spans="2:8" x14ac:dyDescent="0.25">
      <c r="C2684" s="86"/>
      <c r="D2684" s="80" t="s">
        <v>1</v>
      </c>
      <c r="E2684" s="9">
        <f>ROUND((G2672+G2673+D2664)/D2664,2)</f>
        <v>1.0900000000000001</v>
      </c>
      <c r="F2684" s="9"/>
      <c r="G2684" s="11"/>
      <c r="H2684" s="65"/>
    </row>
    <row r="2685" spans="2:8" x14ac:dyDescent="0.25">
      <c r="C2685" s="86"/>
      <c r="D2685" s="80" t="s">
        <v>2</v>
      </c>
      <c r="E2685" s="9">
        <f>ROUND((G2674+D2664)/D2664,2)</f>
        <v>1</v>
      </c>
      <c r="F2685" s="12"/>
      <c r="G2685" s="11"/>
    </row>
    <row r="2686" spans="2:8" x14ac:dyDescent="0.25">
      <c r="C2686" s="86"/>
      <c r="D2686" s="13" t="s">
        <v>3</v>
      </c>
      <c r="E2686" s="44">
        <f>ROUND((SUM(G2675:G2680)+D2664)/D2664,2)</f>
        <v>4.97</v>
      </c>
      <c r="F2686" s="10"/>
      <c r="G2686" s="11"/>
    </row>
    <row r="2687" spans="2:8" ht="25.5" x14ac:dyDescent="0.25">
      <c r="D2687" s="45" t="s">
        <v>4</v>
      </c>
      <c r="E2687" s="46">
        <f>SUM(E2683:E2686)-IF(D2668="сплошная",3,2)</f>
        <v>5.15</v>
      </c>
      <c r="F2687" s="25"/>
    </row>
    <row r="2688" spans="2:8" x14ac:dyDescent="0.25">
      <c r="E2688" s="15"/>
    </row>
    <row r="2689" spans="2:8" ht="25.5" x14ac:dyDescent="0.35">
      <c r="B2689" s="22"/>
      <c r="C2689" s="16" t="s">
        <v>23</v>
      </c>
      <c r="D2689" s="87">
        <f>E2687*D2664</f>
        <v>11924.619000000001</v>
      </c>
      <c r="E2689" s="87"/>
    </row>
    <row r="2690" spans="2:8" ht="18.75" x14ac:dyDescent="0.3">
      <c r="C2690" s="17" t="s">
        <v>8</v>
      </c>
      <c r="D2690" s="88">
        <f>D2689/D2663</f>
        <v>85.175850000000011</v>
      </c>
      <c r="E2690" s="88"/>
      <c r="G2690" s="7"/>
      <c r="H2690" s="66"/>
    </row>
    <row r="2703" spans="2:8" ht="60.75" x14ac:dyDescent="0.8">
      <c r="B2703" s="89" t="s">
        <v>195</v>
      </c>
      <c r="C2703" s="89"/>
      <c r="D2703" s="89"/>
      <c r="E2703" s="89"/>
      <c r="F2703" s="89"/>
      <c r="G2703" s="89"/>
      <c r="H2703" s="89"/>
    </row>
    <row r="2704" spans="2:8" x14ac:dyDescent="0.25">
      <c r="B2704" s="90" t="s">
        <v>37</v>
      </c>
      <c r="C2704" s="90"/>
      <c r="D2704" s="90"/>
      <c r="E2704" s="90"/>
      <c r="F2704" s="90"/>
      <c r="G2704" s="90"/>
    </row>
    <row r="2705" spans="2:8" x14ac:dyDescent="0.25">
      <c r="C2705" s="79"/>
      <c r="G2705" s="7"/>
    </row>
    <row r="2706" spans="2:8" ht="25.5" x14ac:dyDescent="0.25">
      <c r="C2706" s="14" t="s">
        <v>5</v>
      </c>
      <c r="D2706" s="6"/>
    </row>
    <row r="2707" spans="2:8" ht="20.25" x14ac:dyDescent="0.25">
      <c r="B2707" s="10"/>
      <c r="C2707" s="91" t="s">
        <v>15</v>
      </c>
      <c r="D2707" s="94" t="s">
        <v>43</v>
      </c>
      <c r="E2707" s="94"/>
      <c r="F2707" s="94"/>
      <c r="G2707" s="94"/>
      <c r="H2707" s="57"/>
    </row>
    <row r="2708" spans="2:8" ht="20.25" x14ac:dyDescent="0.25">
      <c r="B2708" s="10"/>
      <c r="C2708" s="92"/>
      <c r="D2708" s="94" t="s">
        <v>151</v>
      </c>
      <c r="E2708" s="94"/>
      <c r="F2708" s="94"/>
      <c r="G2708" s="94"/>
      <c r="H2708" s="57"/>
    </row>
    <row r="2709" spans="2:8" ht="20.25" x14ac:dyDescent="0.25">
      <c r="B2709" s="10"/>
      <c r="C2709" s="93"/>
      <c r="D2709" s="94" t="s">
        <v>196</v>
      </c>
      <c r="E2709" s="94"/>
      <c r="F2709" s="94"/>
      <c r="G2709" s="94"/>
      <c r="H2709" s="57"/>
    </row>
    <row r="2710" spans="2:8" x14ac:dyDescent="0.25">
      <c r="C2710" s="47" t="s">
        <v>12</v>
      </c>
      <c r="D2710" s="48">
        <v>5.5</v>
      </c>
      <c r="E2710" s="49"/>
      <c r="F2710" s="10"/>
    </row>
    <row r="2711" spans="2:8" x14ac:dyDescent="0.25">
      <c r="C2711" s="1" t="s">
        <v>9</v>
      </c>
      <c r="D2711" s="43">
        <v>440</v>
      </c>
      <c r="E2711" s="95" t="s">
        <v>16</v>
      </c>
      <c r="F2711" s="96"/>
      <c r="G2711" s="99">
        <f>D2712/D2711</f>
        <v>83.737863636363642</v>
      </c>
    </row>
    <row r="2712" spans="2:8" x14ac:dyDescent="0.25">
      <c r="C2712" s="1" t="s">
        <v>10</v>
      </c>
      <c r="D2712" s="43">
        <v>36844.660000000003</v>
      </c>
      <c r="E2712" s="97"/>
      <c r="F2712" s="98"/>
      <c r="G2712" s="100"/>
    </row>
    <row r="2713" spans="2:8" x14ac:dyDescent="0.25">
      <c r="C2713" s="53"/>
      <c r="D2713" s="54"/>
      <c r="E2713" s="55"/>
    </row>
    <row r="2714" spans="2:8" x14ac:dyDescent="0.3">
      <c r="C2714" s="52" t="s">
        <v>7</v>
      </c>
      <c r="D2714" s="50" t="s">
        <v>197</v>
      </c>
      <c r="E2714" s="58"/>
    </row>
    <row r="2715" spans="2:8" x14ac:dyDescent="0.3">
      <c r="C2715" s="52" t="s">
        <v>11</v>
      </c>
      <c r="D2715" s="50">
        <v>70</v>
      </c>
      <c r="E2715" s="58"/>
    </row>
    <row r="2716" spans="2:8" x14ac:dyDescent="0.3">
      <c r="C2716" s="52" t="s">
        <v>13</v>
      </c>
      <c r="D2716" s="51" t="s">
        <v>34</v>
      </c>
      <c r="E2716" s="58"/>
    </row>
    <row r="2717" spans="2:8" ht="24" thickBot="1" x14ac:dyDescent="0.3">
      <c r="C2717" s="59"/>
      <c r="D2717" s="59"/>
    </row>
    <row r="2718" spans="2:8" ht="48" thickBot="1" x14ac:dyDescent="0.3">
      <c r="B2718" s="101" t="s">
        <v>17</v>
      </c>
      <c r="C2718" s="102"/>
      <c r="D2718" s="23" t="s">
        <v>20</v>
      </c>
      <c r="E2718" s="103" t="s">
        <v>22</v>
      </c>
      <c r="F2718" s="104"/>
      <c r="G2718" s="2" t="s">
        <v>21</v>
      </c>
    </row>
    <row r="2719" spans="2:8" ht="24" thickBot="1" x14ac:dyDescent="0.3">
      <c r="B2719" s="105" t="s">
        <v>36</v>
      </c>
      <c r="C2719" s="106"/>
      <c r="D2719" s="32">
        <v>147.63</v>
      </c>
      <c r="E2719" s="33">
        <v>5.5</v>
      </c>
      <c r="F2719" s="18" t="s">
        <v>25</v>
      </c>
      <c r="G2719" s="26">
        <f t="shared" ref="G2719:G2726" si="62">D2719*E2719</f>
        <v>811.96499999999992</v>
      </c>
      <c r="H2719" s="107"/>
    </row>
    <row r="2720" spans="2:8" x14ac:dyDescent="0.25">
      <c r="B2720" s="108" t="s">
        <v>18</v>
      </c>
      <c r="C2720" s="109"/>
      <c r="D2720" s="69">
        <v>70.41</v>
      </c>
      <c r="E2720" s="67">
        <v>0.9</v>
      </c>
      <c r="F2720" s="19" t="s">
        <v>26</v>
      </c>
      <c r="G2720" s="27">
        <f t="shared" si="62"/>
        <v>63.369</v>
      </c>
      <c r="H2720" s="107"/>
    </row>
    <row r="2721" spans="2:8" ht="24" thickBot="1" x14ac:dyDescent="0.3">
      <c r="B2721" s="110" t="s">
        <v>19</v>
      </c>
      <c r="C2721" s="111"/>
      <c r="D2721" s="70">
        <v>222.31</v>
      </c>
      <c r="E2721" s="68">
        <v>0.9</v>
      </c>
      <c r="F2721" s="20" t="s">
        <v>26</v>
      </c>
      <c r="G2721" s="28">
        <f t="shared" si="62"/>
        <v>200.07900000000001</v>
      </c>
      <c r="H2721" s="107"/>
    </row>
    <row r="2722" spans="2:8" ht="24" thickBot="1" x14ac:dyDescent="0.3">
      <c r="B2722" s="112" t="s">
        <v>28</v>
      </c>
      <c r="C2722" s="113"/>
      <c r="D2722" s="37"/>
      <c r="E2722" s="38"/>
      <c r="F2722" s="24" t="s">
        <v>25</v>
      </c>
      <c r="G2722" s="29">
        <f t="shared" si="62"/>
        <v>0</v>
      </c>
      <c r="H2722" s="107"/>
    </row>
    <row r="2723" spans="2:8" x14ac:dyDescent="0.25">
      <c r="B2723" s="108" t="s">
        <v>33</v>
      </c>
      <c r="C2723" s="109"/>
      <c r="D2723" s="34">
        <v>665.33</v>
      </c>
      <c r="E2723" s="35">
        <v>11</v>
      </c>
      <c r="F2723" s="19" t="s">
        <v>25</v>
      </c>
      <c r="G2723" s="27">
        <f t="shared" si="62"/>
        <v>7318.63</v>
      </c>
      <c r="H2723" s="107"/>
    </row>
    <row r="2724" spans="2:8" x14ac:dyDescent="0.25">
      <c r="B2724" s="114" t="s">
        <v>27</v>
      </c>
      <c r="C2724" s="115"/>
      <c r="D2724" s="39"/>
      <c r="E2724" s="40"/>
      <c r="F2724" s="21" t="s">
        <v>25</v>
      </c>
      <c r="G2724" s="30">
        <f t="shared" si="62"/>
        <v>0</v>
      </c>
      <c r="H2724" s="107"/>
    </row>
    <row r="2725" spans="2:8" x14ac:dyDescent="0.25">
      <c r="B2725" s="114" t="s">
        <v>29</v>
      </c>
      <c r="C2725" s="115"/>
      <c r="D2725" s="41">
        <v>2425.1</v>
      </c>
      <c r="E2725" s="42">
        <v>5.5</v>
      </c>
      <c r="F2725" s="21" t="s">
        <v>25</v>
      </c>
      <c r="G2725" s="30">
        <f t="shared" si="62"/>
        <v>13338.05</v>
      </c>
      <c r="H2725" s="107"/>
    </row>
    <row r="2726" spans="2:8" x14ac:dyDescent="0.25">
      <c r="B2726" s="114" t="s">
        <v>30</v>
      </c>
      <c r="C2726" s="115"/>
      <c r="D2726" s="41">
        <v>1718.79</v>
      </c>
      <c r="E2726" s="42">
        <v>5.5</v>
      </c>
      <c r="F2726" s="21" t="s">
        <v>25</v>
      </c>
      <c r="G2726" s="30">
        <f t="shared" si="62"/>
        <v>9453.3449999999993</v>
      </c>
      <c r="H2726" s="107"/>
    </row>
    <row r="2727" spans="2:8" x14ac:dyDescent="0.25">
      <c r="B2727" s="114" t="s">
        <v>32</v>
      </c>
      <c r="C2727" s="115"/>
      <c r="D2727" s="41">
        <v>473.91</v>
      </c>
      <c r="E2727" s="42">
        <v>5.5</v>
      </c>
      <c r="F2727" s="21" t="s">
        <v>25</v>
      </c>
      <c r="G2727" s="30">
        <f>D2727*E2727</f>
        <v>2606.5050000000001</v>
      </c>
      <c r="H2727" s="107"/>
    </row>
    <row r="2728" spans="2:8" ht="24" thickBot="1" x14ac:dyDescent="0.3">
      <c r="B2728" s="110" t="s">
        <v>31</v>
      </c>
      <c r="C2728" s="111"/>
      <c r="D2728" s="70">
        <v>320.5</v>
      </c>
      <c r="E2728" s="68">
        <v>22</v>
      </c>
      <c r="F2728" s="20" t="s">
        <v>25</v>
      </c>
      <c r="G2728" s="31">
        <f>D2728*E2728</f>
        <v>7051</v>
      </c>
      <c r="H2728" s="107"/>
    </row>
    <row r="2729" spans="2:8" x14ac:dyDescent="0.25">
      <c r="C2729" s="3"/>
      <c r="D2729" s="3"/>
      <c r="E2729" s="4"/>
      <c r="F2729" s="4"/>
      <c r="H2729" s="62"/>
    </row>
    <row r="2730" spans="2:8" ht="25.5" x14ac:dyDescent="0.25">
      <c r="C2730" s="14" t="s">
        <v>14</v>
      </c>
      <c r="D2730" s="6"/>
    </row>
    <row r="2731" spans="2:8" ht="18.75" x14ac:dyDescent="0.25">
      <c r="C2731" s="86" t="s">
        <v>6</v>
      </c>
      <c r="D2731" s="78" t="s">
        <v>0</v>
      </c>
      <c r="E2731" s="9">
        <f>ROUND((G2719+D2712)/D2712,2)</f>
        <v>1.02</v>
      </c>
      <c r="F2731" s="9"/>
      <c r="G2731" s="10"/>
      <c r="H2731" s="7"/>
    </row>
    <row r="2732" spans="2:8" x14ac:dyDescent="0.25">
      <c r="C2732" s="86"/>
      <c r="D2732" s="78" t="s">
        <v>1</v>
      </c>
      <c r="E2732" s="9">
        <f>ROUND((G2720+G2721+D2712)/D2712,2)</f>
        <v>1.01</v>
      </c>
      <c r="F2732" s="9"/>
      <c r="G2732" s="11"/>
      <c r="H2732" s="65"/>
    </row>
    <row r="2733" spans="2:8" x14ac:dyDescent="0.25">
      <c r="C2733" s="86"/>
      <c r="D2733" s="78" t="s">
        <v>2</v>
      </c>
      <c r="E2733" s="9">
        <f>ROUND((G2722+D2712)/D2712,2)</f>
        <v>1</v>
      </c>
      <c r="F2733" s="12"/>
      <c r="G2733" s="11"/>
    </row>
    <row r="2734" spans="2:8" x14ac:dyDescent="0.25">
      <c r="C2734" s="86"/>
      <c r="D2734" s="13" t="s">
        <v>3</v>
      </c>
      <c r="E2734" s="44">
        <f>ROUND((SUM(G2723:G2728)+D2712)/D2712,2)</f>
        <v>2.08</v>
      </c>
      <c r="F2734" s="10"/>
      <c r="G2734" s="11"/>
    </row>
    <row r="2735" spans="2:8" ht="25.5" x14ac:dyDescent="0.25">
      <c r="D2735" s="45" t="s">
        <v>4</v>
      </c>
      <c r="E2735" s="46">
        <f>SUM(E2731:E2734)-IF(D2716="сплошная",3,2)</f>
        <v>2.1100000000000003</v>
      </c>
      <c r="F2735" s="25"/>
    </row>
    <row r="2736" spans="2:8" x14ac:dyDescent="0.25">
      <c r="E2736" s="15"/>
    </row>
    <row r="2737" spans="2:8" ht="25.5" x14ac:dyDescent="0.35">
      <c r="B2737" s="22"/>
      <c r="C2737" s="16" t="s">
        <v>23</v>
      </c>
      <c r="D2737" s="87">
        <f>E2735*D2712</f>
        <v>77742.232600000018</v>
      </c>
      <c r="E2737" s="87"/>
    </row>
    <row r="2738" spans="2:8" ht="18.75" x14ac:dyDescent="0.3">
      <c r="C2738" s="17" t="s">
        <v>8</v>
      </c>
      <c r="D2738" s="88">
        <f>D2737/D2711</f>
        <v>176.68689227272731</v>
      </c>
      <c r="E2738" s="88"/>
      <c r="G2738" s="7"/>
      <c r="H2738" s="66"/>
    </row>
    <row r="2751" spans="2:8" ht="60.75" x14ac:dyDescent="0.8">
      <c r="B2751" s="89" t="s">
        <v>198</v>
      </c>
      <c r="C2751" s="89"/>
      <c r="D2751" s="89"/>
      <c r="E2751" s="89"/>
      <c r="F2751" s="89"/>
      <c r="G2751" s="89"/>
      <c r="H2751" s="89"/>
    </row>
    <row r="2752" spans="2:8" x14ac:dyDescent="0.25">
      <c r="B2752" s="90" t="s">
        <v>37</v>
      </c>
      <c r="C2752" s="90"/>
      <c r="D2752" s="90"/>
      <c r="E2752" s="90"/>
      <c r="F2752" s="90"/>
      <c r="G2752" s="90"/>
    </row>
    <row r="2753" spans="2:8" x14ac:dyDescent="0.25">
      <c r="C2753" s="79"/>
      <c r="G2753" s="7"/>
    </row>
    <row r="2754" spans="2:8" ht="25.5" x14ac:dyDescent="0.25">
      <c r="C2754" s="14" t="s">
        <v>5</v>
      </c>
      <c r="D2754" s="6"/>
    </row>
    <row r="2755" spans="2:8" ht="20.25" x14ac:dyDescent="0.25">
      <c r="B2755" s="10"/>
      <c r="C2755" s="91" t="s">
        <v>15</v>
      </c>
      <c r="D2755" s="94" t="s">
        <v>43</v>
      </c>
      <c r="E2755" s="94"/>
      <c r="F2755" s="94"/>
      <c r="G2755" s="94"/>
      <c r="H2755" s="57"/>
    </row>
    <row r="2756" spans="2:8" ht="20.25" x14ac:dyDescent="0.25">
      <c r="B2756" s="10"/>
      <c r="C2756" s="92"/>
      <c r="D2756" s="94" t="s">
        <v>151</v>
      </c>
      <c r="E2756" s="94"/>
      <c r="F2756" s="94"/>
      <c r="G2756" s="94"/>
      <c r="H2756" s="57"/>
    </row>
    <row r="2757" spans="2:8" ht="20.25" x14ac:dyDescent="0.25">
      <c r="B2757" s="10"/>
      <c r="C2757" s="93"/>
      <c r="D2757" s="94" t="s">
        <v>199</v>
      </c>
      <c r="E2757" s="94"/>
      <c r="F2757" s="94"/>
      <c r="G2757" s="94"/>
      <c r="H2757" s="57"/>
    </row>
    <row r="2758" spans="2:8" x14ac:dyDescent="0.25">
      <c r="C2758" s="47" t="s">
        <v>12</v>
      </c>
      <c r="D2758" s="48">
        <v>2.2000000000000002</v>
      </c>
      <c r="E2758" s="49"/>
      <c r="F2758" s="10"/>
    </row>
    <row r="2759" spans="2:8" x14ac:dyDescent="0.25">
      <c r="C2759" s="1" t="s">
        <v>9</v>
      </c>
      <c r="D2759" s="43">
        <v>221</v>
      </c>
      <c r="E2759" s="95" t="s">
        <v>16</v>
      </c>
      <c r="F2759" s="96"/>
      <c r="G2759" s="99">
        <f>D2760/D2759</f>
        <v>188.90375565610861</v>
      </c>
    </row>
    <row r="2760" spans="2:8" x14ac:dyDescent="0.25">
      <c r="C2760" s="1" t="s">
        <v>10</v>
      </c>
      <c r="D2760" s="43">
        <v>41747.730000000003</v>
      </c>
      <c r="E2760" s="97"/>
      <c r="F2760" s="98"/>
      <c r="G2760" s="100"/>
    </row>
    <row r="2761" spans="2:8" x14ac:dyDescent="0.25">
      <c r="C2761" s="53"/>
      <c r="D2761" s="54"/>
      <c r="E2761" s="55"/>
    </row>
    <row r="2762" spans="2:8" x14ac:dyDescent="0.3">
      <c r="C2762" s="52" t="s">
        <v>7</v>
      </c>
      <c r="D2762" s="50" t="s">
        <v>197</v>
      </c>
      <c r="E2762" s="58"/>
    </row>
    <row r="2763" spans="2:8" x14ac:dyDescent="0.3">
      <c r="C2763" s="52" t="s">
        <v>11</v>
      </c>
      <c r="D2763" s="50">
        <v>70</v>
      </c>
      <c r="E2763" s="58"/>
    </row>
    <row r="2764" spans="2:8" x14ac:dyDescent="0.3">
      <c r="C2764" s="52" t="s">
        <v>13</v>
      </c>
      <c r="D2764" s="51" t="s">
        <v>34</v>
      </c>
      <c r="E2764" s="58"/>
    </row>
    <row r="2765" spans="2:8" ht="24" thickBot="1" x14ac:dyDescent="0.3">
      <c r="C2765" s="59"/>
      <c r="D2765" s="59"/>
    </row>
    <row r="2766" spans="2:8" ht="48" thickBot="1" x14ac:dyDescent="0.3">
      <c r="B2766" s="101" t="s">
        <v>17</v>
      </c>
      <c r="C2766" s="102"/>
      <c r="D2766" s="23" t="s">
        <v>20</v>
      </c>
      <c r="E2766" s="103" t="s">
        <v>22</v>
      </c>
      <c r="F2766" s="104"/>
      <c r="G2766" s="2" t="s">
        <v>21</v>
      </c>
    </row>
    <row r="2767" spans="2:8" ht="24" thickBot="1" x14ac:dyDescent="0.3">
      <c r="B2767" s="105" t="s">
        <v>36</v>
      </c>
      <c r="C2767" s="106"/>
      <c r="D2767" s="32">
        <v>147.63</v>
      </c>
      <c r="E2767" s="33">
        <v>2.2000000000000002</v>
      </c>
      <c r="F2767" s="18" t="s">
        <v>25</v>
      </c>
      <c r="G2767" s="26">
        <f t="shared" ref="G2767:G2774" si="63">D2767*E2767</f>
        <v>324.786</v>
      </c>
      <c r="H2767" s="107"/>
    </row>
    <row r="2768" spans="2:8" x14ac:dyDescent="0.25">
      <c r="B2768" s="108" t="s">
        <v>18</v>
      </c>
      <c r="C2768" s="109"/>
      <c r="D2768" s="69">
        <v>70.41</v>
      </c>
      <c r="E2768" s="67">
        <v>0.7</v>
      </c>
      <c r="F2768" s="19" t="s">
        <v>26</v>
      </c>
      <c r="G2768" s="27">
        <f t="shared" si="63"/>
        <v>49.286999999999992</v>
      </c>
      <c r="H2768" s="107"/>
    </row>
    <row r="2769" spans="2:8" ht="24" thickBot="1" x14ac:dyDescent="0.3">
      <c r="B2769" s="110" t="s">
        <v>19</v>
      </c>
      <c r="C2769" s="111"/>
      <c r="D2769" s="70">
        <v>222.31</v>
      </c>
      <c r="E2769" s="68">
        <v>0.7</v>
      </c>
      <c r="F2769" s="20" t="s">
        <v>26</v>
      </c>
      <c r="G2769" s="28">
        <f t="shared" si="63"/>
        <v>155.61699999999999</v>
      </c>
      <c r="H2769" s="107"/>
    </row>
    <row r="2770" spans="2:8" ht="24" thickBot="1" x14ac:dyDescent="0.3">
      <c r="B2770" s="112" t="s">
        <v>28</v>
      </c>
      <c r="C2770" s="113"/>
      <c r="D2770" s="37"/>
      <c r="E2770" s="38"/>
      <c r="F2770" s="24" t="s">
        <v>25</v>
      </c>
      <c r="G2770" s="29">
        <f t="shared" si="63"/>
        <v>0</v>
      </c>
      <c r="H2770" s="107"/>
    </row>
    <row r="2771" spans="2:8" x14ac:dyDescent="0.25">
      <c r="B2771" s="108" t="s">
        <v>33</v>
      </c>
      <c r="C2771" s="109"/>
      <c r="D2771" s="34">
        <v>665.33</v>
      </c>
      <c r="E2771" s="35">
        <v>4.4000000000000004</v>
      </c>
      <c r="F2771" s="19" t="s">
        <v>25</v>
      </c>
      <c r="G2771" s="27">
        <f t="shared" si="63"/>
        <v>2927.4520000000002</v>
      </c>
      <c r="H2771" s="107"/>
    </row>
    <row r="2772" spans="2:8" x14ac:dyDescent="0.25">
      <c r="B2772" s="114" t="s">
        <v>27</v>
      </c>
      <c r="C2772" s="115"/>
      <c r="D2772" s="39"/>
      <c r="E2772" s="40"/>
      <c r="F2772" s="21" t="s">
        <v>25</v>
      </c>
      <c r="G2772" s="30">
        <f t="shared" si="63"/>
        <v>0</v>
      </c>
      <c r="H2772" s="107"/>
    </row>
    <row r="2773" spans="2:8" x14ac:dyDescent="0.25">
      <c r="B2773" s="114" t="s">
        <v>29</v>
      </c>
      <c r="C2773" s="115"/>
      <c r="D2773" s="41">
        <v>2425.1</v>
      </c>
      <c r="E2773" s="42">
        <v>2.2000000000000002</v>
      </c>
      <c r="F2773" s="21" t="s">
        <v>25</v>
      </c>
      <c r="G2773" s="30">
        <f t="shared" si="63"/>
        <v>5335.22</v>
      </c>
      <c r="H2773" s="107"/>
    </row>
    <row r="2774" spans="2:8" x14ac:dyDescent="0.25">
      <c r="B2774" s="114" t="s">
        <v>30</v>
      </c>
      <c r="C2774" s="115"/>
      <c r="D2774" s="41">
        <v>1718.79</v>
      </c>
      <c r="E2774" s="42">
        <v>2.2000000000000002</v>
      </c>
      <c r="F2774" s="21" t="s">
        <v>25</v>
      </c>
      <c r="G2774" s="30">
        <f t="shared" si="63"/>
        <v>3781.3380000000002</v>
      </c>
      <c r="H2774" s="107"/>
    </row>
    <row r="2775" spans="2:8" x14ac:dyDescent="0.25">
      <c r="B2775" s="114" t="s">
        <v>32</v>
      </c>
      <c r="C2775" s="115"/>
      <c r="D2775" s="41">
        <v>473.91</v>
      </c>
      <c r="E2775" s="42">
        <v>2.2000000000000002</v>
      </c>
      <c r="F2775" s="21" t="s">
        <v>25</v>
      </c>
      <c r="G2775" s="30">
        <f>D2775*E2775</f>
        <v>1042.6020000000001</v>
      </c>
      <c r="H2775" s="107"/>
    </row>
    <row r="2776" spans="2:8" ht="24" thickBot="1" x14ac:dyDescent="0.3">
      <c r="B2776" s="110" t="s">
        <v>31</v>
      </c>
      <c r="C2776" s="111"/>
      <c r="D2776" s="70">
        <v>320.5</v>
      </c>
      <c r="E2776" s="68">
        <v>8.8000000000000007</v>
      </c>
      <c r="F2776" s="20" t="s">
        <v>25</v>
      </c>
      <c r="G2776" s="31">
        <f>D2776*E2776</f>
        <v>2820.4</v>
      </c>
      <c r="H2776" s="107"/>
    </row>
    <row r="2777" spans="2:8" x14ac:dyDescent="0.25">
      <c r="C2777" s="3"/>
      <c r="D2777" s="3"/>
      <c r="E2777" s="4"/>
      <c r="F2777" s="4"/>
      <c r="H2777" s="62"/>
    </row>
    <row r="2778" spans="2:8" ht="25.5" x14ac:dyDescent="0.25">
      <c r="C2778" s="14" t="s">
        <v>14</v>
      </c>
      <c r="D2778" s="6"/>
    </row>
    <row r="2779" spans="2:8" ht="18.75" x14ac:dyDescent="0.25">
      <c r="C2779" s="86" t="s">
        <v>6</v>
      </c>
      <c r="D2779" s="78" t="s">
        <v>0</v>
      </c>
      <c r="E2779" s="9">
        <f>ROUND((G2767+D2760)/D2760,2)</f>
        <v>1.01</v>
      </c>
      <c r="F2779" s="9"/>
      <c r="G2779" s="10"/>
      <c r="H2779" s="7"/>
    </row>
    <row r="2780" spans="2:8" x14ac:dyDescent="0.25">
      <c r="C2780" s="86"/>
      <c r="D2780" s="78" t="s">
        <v>1</v>
      </c>
      <c r="E2780" s="9">
        <f>ROUND((G2768+G2769+D2760)/D2760,2)</f>
        <v>1</v>
      </c>
      <c r="F2780" s="9"/>
      <c r="G2780" s="11"/>
      <c r="H2780" s="65"/>
    </row>
    <row r="2781" spans="2:8" x14ac:dyDescent="0.25">
      <c r="C2781" s="86"/>
      <c r="D2781" s="78" t="s">
        <v>2</v>
      </c>
      <c r="E2781" s="9">
        <f>ROUND((G2770+D2760)/D2760,2)</f>
        <v>1</v>
      </c>
      <c r="F2781" s="12"/>
      <c r="G2781" s="11"/>
    </row>
    <row r="2782" spans="2:8" x14ac:dyDescent="0.25">
      <c r="C2782" s="86"/>
      <c r="D2782" s="13" t="s">
        <v>3</v>
      </c>
      <c r="E2782" s="44">
        <f>ROUND((SUM(G2771:G2776)+D2760)/D2760,2)</f>
        <v>1.38</v>
      </c>
      <c r="F2782" s="10"/>
      <c r="G2782" s="11"/>
    </row>
    <row r="2783" spans="2:8" ht="25.5" x14ac:dyDescent="0.25">
      <c r="D2783" s="45" t="s">
        <v>4</v>
      </c>
      <c r="E2783" s="46">
        <f>SUM(E2779:E2782)-IF(D2764="сплошная",3,2)</f>
        <v>1.3899999999999997</v>
      </c>
      <c r="F2783" s="25"/>
    </row>
    <row r="2784" spans="2:8" x14ac:dyDescent="0.25">
      <c r="E2784" s="15"/>
    </row>
    <row r="2785" spans="2:8" ht="25.5" x14ac:dyDescent="0.35">
      <c r="B2785" s="22"/>
      <c r="C2785" s="16" t="s">
        <v>23</v>
      </c>
      <c r="D2785" s="87">
        <f>E2783*D2760</f>
        <v>58029.344699999994</v>
      </c>
      <c r="E2785" s="87"/>
    </row>
    <row r="2786" spans="2:8" ht="18.75" x14ac:dyDescent="0.3">
      <c r="C2786" s="17" t="s">
        <v>8</v>
      </c>
      <c r="D2786" s="88">
        <f>D2785/D2759</f>
        <v>262.57622036199092</v>
      </c>
      <c r="E2786" s="88"/>
      <c r="G2786" s="7"/>
      <c r="H2786" s="66"/>
    </row>
    <row r="2799" spans="2:8" ht="60.75" x14ac:dyDescent="0.8">
      <c r="B2799" s="89" t="s">
        <v>200</v>
      </c>
      <c r="C2799" s="89"/>
      <c r="D2799" s="89"/>
      <c r="E2799" s="89"/>
      <c r="F2799" s="89"/>
      <c r="G2799" s="89"/>
      <c r="H2799" s="89"/>
    </row>
    <row r="2800" spans="2:8" x14ac:dyDescent="0.25">
      <c r="B2800" s="90" t="s">
        <v>37</v>
      </c>
      <c r="C2800" s="90"/>
      <c r="D2800" s="90"/>
      <c r="E2800" s="90"/>
      <c r="F2800" s="90"/>
      <c r="G2800" s="90"/>
    </row>
    <row r="2801" spans="2:8" x14ac:dyDescent="0.25">
      <c r="C2801" s="79"/>
      <c r="G2801" s="7"/>
    </row>
    <row r="2802" spans="2:8" ht="25.5" x14ac:dyDescent="0.25">
      <c r="C2802" s="14" t="s">
        <v>5</v>
      </c>
      <c r="D2802" s="6"/>
    </row>
    <row r="2803" spans="2:8" ht="20.25" x14ac:dyDescent="0.25">
      <c r="B2803" s="10"/>
      <c r="C2803" s="91" t="s">
        <v>15</v>
      </c>
      <c r="D2803" s="94" t="s">
        <v>43</v>
      </c>
      <c r="E2803" s="94"/>
      <c r="F2803" s="94"/>
      <c r="G2803" s="94"/>
      <c r="H2803" s="57"/>
    </row>
    <row r="2804" spans="2:8" ht="20.25" x14ac:dyDescent="0.25">
      <c r="B2804" s="10"/>
      <c r="C2804" s="92"/>
      <c r="D2804" s="94" t="s">
        <v>151</v>
      </c>
      <c r="E2804" s="94"/>
      <c r="F2804" s="94"/>
      <c r="G2804" s="94"/>
      <c r="H2804" s="57"/>
    </row>
    <row r="2805" spans="2:8" ht="20.25" x14ac:dyDescent="0.25">
      <c r="B2805" s="10"/>
      <c r="C2805" s="93"/>
      <c r="D2805" s="94" t="s">
        <v>201</v>
      </c>
      <c r="E2805" s="94"/>
      <c r="F2805" s="94"/>
      <c r="G2805" s="94"/>
      <c r="H2805" s="57"/>
    </row>
    <row r="2806" spans="2:8" x14ac:dyDescent="0.25">
      <c r="C2806" s="47" t="s">
        <v>12</v>
      </c>
      <c r="D2806" s="48">
        <v>3.2</v>
      </c>
      <c r="E2806" s="49"/>
      <c r="F2806" s="10"/>
    </row>
    <row r="2807" spans="2:8" x14ac:dyDescent="0.25">
      <c r="C2807" s="1" t="s">
        <v>9</v>
      </c>
      <c r="D2807" s="43">
        <v>218</v>
      </c>
      <c r="E2807" s="95" t="s">
        <v>16</v>
      </c>
      <c r="F2807" s="96"/>
      <c r="G2807" s="99">
        <f>D2808/D2807</f>
        <v>206.42087155963301</v>
      </c>
    </row>
    <row r="2808" spans="2:8" x14ac:dyDescent="0.25">
      <c r="C2808" s="1" t="s">
        <v>10</v>
      </c>
      <c r="D2808" s="43">
        <v>44999.75</v>
      </c>
      <c r="E2808" s="97"/>
      <c r="F2808" s="98"/>
      <c r="G2808" s="100"/>
    </row>
    <row r="2809" spans="2:8" x14ac:dyDescent="0.25">
      <c r="C2809" s="53"/>
      <c r="D2809" s="54"/>
      <c r="E2809" s="55"/>
    </row>
    <row r="2810" spans="2:8" x14ac:dyDescent="0.3">
      <c r="C2810" s="52" t="s">
        <v>7</v>
      </c>
      <c r="D2810" s="50" t="s">
        <v>202</v>
      </c>
      <c r="E2810" s="58"/>
    </row>
    <row r="2811" spans="2:8" x14ac:dyDescent="0.3">
      <c r="C2811" s="52" t="s">
        <v>11</v>
      </c>
      <c r="D2811" s="50">
        <v>70</v>
      </c>
      <c r="E2811" s="58"/>
    </row>
    <row r="2812" spans="2:8" x14ac:dyDescent="0.3">
      <c r="C2812" s="52" t="s">
        <v>13</v>
      </c>
      <c r="D2812" s="51" t="s">
        <v>34</v>
      </c>
      <c r="E2812" s="58"/>
    </row>
    <row r="2813" spans="2:8" ht="24" thickBot="1" x14ac:dyDescent="0.3">
      <c r="C2813" s="59"/>
      <c r="D2813" s="59"/>
    </row>
    <row r="2814" spans="2:8" ht="48" thickBot="1" x14ac:dyDescent="0.3">
      <c r="B2814" s="101" t="s">
        <v>17</v>
      </c>
      <c r="C2814" s="102"/>
      <c r="D2814" s="23" t="s">
        <v>20</v>
      </c>
      <c r="E2814" s="103" t="s">
        <v>22</v>
      </c>
      <c r="F2814" s="104"/>
      <c r="G2814" s="2" t="s">
        <v>21</v>
      </c>
    </row>
    <row r="2815" spans="2:8" ht="24" thickBot="1" x14ac:dyDescent="0.3">
      <c r="B2815" s="105" t="s">
        <v>36</v>
      </c>
      <c r="C2815" s="106"/>
      <c r="D2815" s="32">
        <v>147.63</v>
      </c>
      <c r="E2815" s="33">
        <v>3.2</v>
      </c>
      <c r="F2815" s="18" t="s">
        <v>25</v>
      </c>
      <c r="G2815" s="26">
        <f t="shared" ref="G2815:G2822" si="64">D2815*E2815</f>
        <v>472.416</v>
      </c>
      <c r="H2815" s="107"/>
    </row>
    <row r="2816" spans="2:8" x14ac:dyDescent="0.25">
      <c r="B2816" s="108" t="s">
        <v>18</v>
      </c>
      <c r="C2816" s="109"/>
      <c r="D2816" s="69">
        <v>70.41</v>
      </c>
      <c r="E2816" s="67">
        <v>1.4</v>
      </c>
      <c r="F2816" s="19" t="s">
        <v>26</v>
      </c>
      <c r="G2816" s="27">
        <f t="shared" si="64"/>
        <v>98.573999999999984</v>
      </c>
      <c r="H2816" s="107"/>
    </row>
    <row r="2817" spans="2:8" ht="24" thickBot="1" x14ac:dyDescent="0.3">
      <c r="B2817" s="110" t="s">
        <v>19</v>
      </c>
      <c r="C2817" s="111"/>
      <c r="D2817" s="70">
        <v>222.31</v>
      </c>
      <c r="E2817" s="68">
        <v>1.4</v>
      </c>
      <c r="F2817" s="20" t="s">
        <v>26</v>
      </c>
      <c r="G2817" s="28">
        <f t="shared" si="64"/>
        <v>311.23399999999998</v>
      </c>
      <c r="H2817" s="107"/>
    </row>
    <row r="2818" spans="2:8" ht="24" thickBot="1" x14ac:dyDescent="0.3">
      <c r="B2818" s="112" t="s">
        <v>28</v>
      </c>
      <c r="C2818" s="113"/>
      <c r="D2818" s="37"/>
      <c r="E2818" s="38"/>
      <c r="F2818" s="24" t="s">
        <v>25</v>
      </c>
      <c r="G2818" s="29">
        <f t="shared" si="64"/>
        <v>0</v>
      </c>
      <c r="H2818" s="107"/>
    </row>
    <row r="2819" spans="2:8" x14ac:dyDescent="0.25">
      <c r="B2819" s="108" t="s">
        <v>33</v>
      </c>
      <c r="C2819" s="109"/>
      <c r="D2819" s="34">
        <v>665.33</v>
      </c>
      <c r="E2819" s="35">
        <v>6.4</v>
      </c>
      <c r="F2819" s="19" t="s">
        <v>25</v>
      </c>
      <c r="G2819" s="27">
        <f t="shared" si="64"/>
        <v>4258.1120000000001</v>
      </c>
      <c r="H2819" s="107"/>
    </row>
    <row r="2820" spans="2:8" x14ac:dyDescent="0.25">
      <c r="B2820" s="114" t="s">
        <v>27</v>
      </c>
      <c r="C2820" s="115"/>
      <c r="D2820" s="39"/>
      <c r="E2820" s="40"/>
      <c r="F2820" s="21" t="s">
        <v>25</v>
      </c>
      <c r="G2820" s="30">
        <f t="shared" si="64"/>
        <v>0</v>
      </c>
      <c r="H2820" s="107"/>
    </row>
    <row r="2821" spans="2:8" x14ac:dyDescent="0.25">
      <c r="B2821" s="114" t="s">
        <v>29</v>
      </c>
      <c r="C2821" s="115"/>
      <c r="D2821" s="41">
        <v>2425.1</v>
      </c>
      <c r="E2821" s="42">
        <v>3.2</v>
      </c>
      <c r="F2821" s="21" t="s">
        <v>25</v>
      </c>
      <c r="G2821" s="30">
        <f t="shared" si="64"/>
        <v>7760.32</v>
      </c>
      <c r="H2821" s="107"/>
    </row>
    <row r="2822" spans="2:8" x14ac:dyDescent="0.25">
      <c r="B2822" s="114" t="s">
        <v>30</v>
      </c>
      <c r="C2822" s="115"/>
      <c r="D2822" s="41">
        <v>1718.79</v>
      </c>
      <c r="E2822" s="42">
        <v>3.2</v>
      </c>
      <c r="F2822" s="21" t="s">
        <v>25</v>
      </c>
      <c r="G2822" s="30">
        <f t="shared" si="64"/>
        <v>5500.1280000000006</v>
      </c>
      <c r="H2822" s="107"/>
    </row>
    <row r="2823" spans="2:8" x14ac:dyDescent="0.25">
      <c r="B2823" s="114" t="s">
        <v>32</v>
      </c>
      <c r="C2823" s="115"/>
      <c r="D2823" s="41">
        <v>473.91</v>
      </c>
      <c r="E2823" s="42">
        <v>3.2</v>
      </c>
      <c r="F2823" s="21" t="s">
        <v>25</v>
      </c>
      <c r="G2823" s="30">
        <f>D2823*E2823</f>
        <v>1516.5120000000002</v>
      </c>
      <c r="H2823" s="107"/>
    </row>
    <row r="2824" spans="2:8" ht="24" thickBot="1" x14ac:dyDescent="0.3">
      <c r="B2824" s="110" t="s">
        <v>31</v>
      </c>
      <c r="C2824" s="111"/>
      <c r="D2824" s="70">
        <v>320.5</v>
      </c>
      <c r="E2824" s="68">
        <v>12.8</v>
      </c>
      <c r="F2824" s="20" t="s">
        <v>25</v>
      </c>
      <c r="G2824" s="31">
        <f>D2824*E2824</f>
        <v>4102.4000000000005</v>
      </c>
      <c r="H2824" s="107"/>
    </row>
    <row r="2825" spans="2:8" x14ac:dyDescent="0.25">
      <c r="C2825" s="3"/>
      <c r="D2825" s="3"/>
      <c r="E2825" s="4"/>
      <c r="F2825" s="4"/>
      <c r="H2825" s="62"/>
    </row>
    <row r="2826" spans="2:8" ht="25.5" x14ac:dyDescent="0.25">
      <c r="C2826" s="14" t="s">
        <v>14</v>
      </c>
      <c r="D2826" s="6"/>
    </row>
    <row r="2827" spans="2:8" ht="18.75" x14ac:dyDescent="0.25">
      <c r="C2827" s="86" t="s">
        <v>6</v>
      </c>
      <c r="D2827" s="78" t="s">
        <v>0</v>
      </c>
      <c r="E2827" s="9">
        <f>ROUND((G2815+D2808)/D2808,2)</f>
        <v>1.01</v>
      </c>
      <c r="F2827" s="9"/>
      <c r="G2827" s="10"/>
      <c r="H2827" s="7"/>
    </row>
    <row r="2828" spans="2:8" x14ac:dyDescent="0.25">
      <c r="C2828" s="86"/>
      <c r="D2828" s="78" t="s">
        <v>1</v>
      </c>
      <c r="E2828" s="9">
        <f>ROUND((G2816+G2817+D2808)/D2808,2)</f>
        <v>1.01</v>
      </c>
      <c r="F2828" s="9"/>
      <c r="G2828" s="11"/>
      <c r="H2828" s="65"/>
    </row>
    <row r="2829" spans="2:8" x14ac:dyDescent="0.25">
      <c r="C2829" s="86"/>
      <c r="D2829" s="78" t="s">
        <v>2</v>
      </c>
      <c r="E2829" s="9">
        <f>ROUND((G2818+D2808)/D2808,2)</f>
        <v>1</v>
      </c>
      <c r="F2829" s="12"/>
      <c r="G2829" s="11"/>
    </row>
    <row r="2830" spans="2:8" x14ac:dyDescent="0.25">
      <c r="C2830" s="86"/>
      <c r="D2830" s="13" t="s">
        <v>3</v>
      </c>
      <c r="E2830" s="44">
        <f>ROUND((SUM(G2819:G2824)+D2808)/D2808,2)</f>
        <v>1.51</v>
      </c>
      <c r="F2830" s="10"/>
      <c r="G2830" s="11"/>
    </row>
    <row r="2831" spans="2:8" ht="25.5" x14ac:dyDescent="0.25">
      <c r="D2831" s="45" t="s">
        <v>4</v>
      </c>
      <c r="E2831" s="46">
        <f>SUM(E2827:E2830)-IF(D2812="сплошная",3,2)</f>
        <v>1.5300000000000002</v>
      </c>
      <c r="F2831" s="25"/>
    </row>
    <row r="2832" spans="2:8" x14ac:dyDescent="0.25">
      <c r="E2832" s="15"/>
    </row>
    <row r="2833" spans="2:8" ht="25.5" x14ac:dyDescent="0.35">
      <c r="B2833" s="22"/>
      <c r="C2833" s="16" t="s">
        <v>23</v>
      </c>
      <c r="D2833" s="87">
        <f>E2831*D2808</f>
        <v>68849.617500000008</v>
      </c>
      <c r="E2833" s="87"/>
    </row>
    <row r="2834" spans="2:8" ht="18.75" x14ac:dyDescent="0.3">
      <c r="C2834" s="17" t="s">
        <v>8</v>
      </c>
      <c r="D2834" s="88">
        <f>D2833/D2807</f>
        <v>315.82393348623856</v>
      </c>
      <c r="E2834" s="88"/>
      <c r="G2834" s="7"/>
      <c r="H2834" s="66"/>
    </row>
    <row r="2847" spans="2:8" ht="60.75" x14ac:dyDescent="0.8">
      <c r="B2847" s="89" t="s">
        <v>203</v>
      </c>
      <c r="C2847" s="89"/>
      <c r="D2847" s="89"/>
      <c r="E2847" s="89"/>
      <c r="F2847" s="89"/>
      <c r="G2847" s="89"/>
      <c r="H2847" s="89"/>
    </row>
    <row r="2848" spans="2:8" x14ac:dyDescent="0.25">
      <c r="B2848" s="90" t="s">
        <v>37</v>
      </c>
      <c r="C2848" s="90"/>
      <c r="D2848" s="90"/>
      <c r="E2848" s="90"/>
      <c r="F2848" s="90"/>
      <c r="G2848" s="90"/>
    </row>
    <row r="2849" spans="2:8" x14ac:dyDescent="0.25">
      <c r="C2849" s="79"/>
      <c r="G2849" s="7"/>
    </row>
    <row r="2850" spans="2:8" ht="25.5" x14ac:dyDescent="0.25">
      <c r="C2850" s="14" t="s">
        <v>5</v>
      </c>
      <c r="D2850" s="6"/>
    </row>
    <row r="2851" spans="2:8" ht="20.25" x14ac:dyDescent="0.25">
      <c r="B2851" s="10"/>
      <c r="C2851" s="91" t="s">
        <v>15</v>
      </c>
      <c r="D2851" s="94" t="s">
        <v>43</v>
      </c>
      <c r="E2851" s="94"/>
      <c r="F2851" s="94"/>
      <c r="G2851" s="94"/>
      <c r="H2851" s="57"/>
    </row>
    <row r="2852" spans="2:8" ht="20.25" x14ac:dyDescent="0.25">
      <c r="B2852" s="10"/>
      <c r="C2852" s="92"/>
      <c r="D2852" s="94" t="s">
        <v>151</v>
      </c>
      <c r="E2852" s="94"/>
      <c r="F2852" s="94"/>
      <c r="G2852" s="94"/>
      <c r="H2852" s="57"/>
    </row>
    <row r="2853" spans="2:8" ht="20.25" x14ac:dyDescent="0.25">
      <c r="B2853" s="10"/>
      <c r="C2853" s="93"/>
      <c r="D2853" s="94" t="s">
        <v>204</v>
      </c>
      <c r="E2853" s="94"/>
      <c r="F2853" s="94"/>
      <c r="G2853" s="94"/>
      <c r="H2853" s="57"/>
    </row>
    <row r="2854" spans="2:8" x14ac:dyDescent="0.25">
      <c r="C2854" s="47" t="s">
        <v>12</v>
      </c>
      <c r="D2854" s="48">
        <v>2.1</v>
      </c>
      <c r="E2854" s="49"/>
      <c r="F2854" s="10"/>
    </row>
    <row r="2855" spans="2:8" x14ac:dyDescent="0.25">
      <c r="C2855" s="1" t="s">
        <v>9</v>
      </c>
      <c r="D2855" s="43">
        <v>114</v>
      </c>
      <c r="E2855" s="95" t="s">
        <v>16</v>
      </c>
      <c r="F2855" s="96"/>
      <c r="G2855" s="99">
        <f>D2856/D2855</f>
        <v>201.56833333333333</v>
      </c>
    </row>
    <row r="2856" spans="2:8" x14ac:dyDescent="0.25">
      <c r="C2856" s="1" t="s">
        <v>10</v>
      </c>
      <c r="D2856" s="43">
        <v>22978.79</v>
      </c>
      <c r="E2856" s="97"/>
      <c r="F2856" s="98"/>
      <c r="G2856" s="100"/>
    </row>
    <row r="2857" spans="2:8" x14ac:dyDescent="0.25">
      <c r="C2857" s="53"/>
      <c r="D2857" s="54"/>
      <c r="E2857" s="55"/>
    </row>
    <row r="2858" spans="2:8" x14ac:dyDescent="0.3">
      <c r="C2858" s="52" t="s">
        <v>7</v>
      </c>
      <c r="D2858" s="50" t="s">
        <v>205</v>
      </c>
      <c r="E2858" s="58"/>
    </row>
    <row r="2859" spans="2:8" x14ac:dyDescent="0.3">
      <c r="C2859" s="52" t="s">
        <v>11</v>
      </c>
      <c r="D2859" s="50">
        <v>75</v>
      </c>
      <c r="E2859" s="58"/>
    </row>
    <row r="2860" spans="2:8" x14ac:dyDescent="0.3">
      <c r="C2860" s="52" t="s">
        <v>13</v>
      </c>
      <c r="D2860" s="51" t="s">
        <v>34</v>
      </c>
      <c r="E2860" s="58"/>
    </row>
    <row r="2861" spans="2:8" ht="24" thickBot="1" x14ac:dyDescent="0.3">
      <c r="C2861" s="59"/>
      <c r="D2861" s="59"/>
    </row>
    <row r="2862" spans="2:8" ht="48" thickBot="1" x14ac:dyDescent="0.3">
      <c r="B2862" s="101" t="s">
        <v>17</v>
      </c>
      <c r="C2862" s="102"/>
      <c r="D2862" s="23" t="s">
        <v>20</v>
      </c>
      <c r="E2862" s="103" t="s">
        <v>22</v>
      </c>
      <c r="F2862" s="104"/>
      <c r="G2862" s="2" t="s">
        <v>21</v>
      </c>
    </row>
    <row r="2863" spans="2:8" ht="24" thickBot="1" x14ac:dyDescent="0.3">
      <c r="B2863" s="105" t="s">
        <v>36</v>
      </c>
      <c r="C2863" s="106"/>
      <c r="D2863" s="32">
        <v>147.63</v>
      </c>
      <c r="E2863" s="33">
        <v>2.1</v>
      </c>
      <c r="F2863" s="18" t="s">
        <v>25</v>
      </c>
      <c r="G2863" s="26">
        <f t="shared" ref="G2863:G2870" si="65">D2863*E2863</f>
        <v>310.02300000000002</v>
      </c>
      <c r="H2863" s="107"/>
    </row>
    <row r="2864" spans="2:8" x14ac:dyDescent="0.25">
      <c r="B2864" s="108" t="s">
        <v>18</v>
      </c>
      <c r="C2864" s="109"/>
      <c r="D2864" s="69">
        <v>70.41</v>
      </c>
      <c r="E2864" s="67">
        <v>0.5</v>
      </c>
      <c r="F2864" s="19" t="s">
        <v>26</v>
      </c>
      <c r="G2864" s="27">
        <f t="shared" si="65"/>
        <v>35.204999999999998</v>
      </c>
      <c r="H2864" s="107"/>
    </row>
    <row r="2865" spans="2:8" ht="24" thickBot="1" x14ac:dyDescent="0.3">
      <c r="B2865" s="110" t="s">
        <v>19</v>
      </c>
      <c r="C2865" s="111"/>
      <c r="D2865" s="70">
        <v>222.31</v>
      </c>
      <c r="E2865" s="68">
        <v>0.5</v>
      </c>
      <c r="F2865" s="20" t="s">
        <v>26</v>
      </c>
      <c r="G2865" s="28">
        <f t="shared" si="65"/>
        <v>111.155</v>
      </c>
      <c r="H2865" s="107"/>
    </row>
    <row r="2866" spans="2:8" ht="24" thickBot="1" x14ac:dyDescent="0.3">
      <c r="B2866" s="112" t="s">
        <v>28</v>
      </c>
      <c r="C2866" s="113"/>
      <c r="D2866" s="37"/>
      <c r="E2866" s="38"/>
      <c r="F2866" s="24" t="s">
        <v>25</v>
      </c>
      <c r="G2866" s="29">
        <f t="shared" si="65"/>
        <v>0</v>
      </c>
      <c r="H2866" s="107"/>
    </row>
    <row r="2867" spans="2:8" x14ac:dyDescent="0.25">
      <c r="B2867" s="108" t="s">
        <v>33</v>
      </c>
      <c r="C2867" s="109"/>
      <c r="D2867" s="34">
        <v>665.33</v>
      </c>
      <c r="E2867" s="35">
        <v>4.2</v>
      </c>
      <c r="F2867" s="19" t="s">
        <v>25</v>
      </c>
      <c r="G2867" s="27">
        <f t="shared" si="65"/>
        <v>2794.3860000000004</v>
      </c>
      <c r="H2867" s="107"/>
    </row>
    <row r="2868" spans="2:8" x14ac:dyDescent="0.25">
      <c r="B2868" s="114" t="s">
        <v>27</v>
      </c>
      <c r="C2868" s="115"/>
      <c r="D2868" s="39"/>
      <c r="E2868" s="40"/>
      <c r="F2868" s="21" t="s">
        <v>25</v>
      </c>
      <c r="G2868" s="30">
        <f t="shared" si="65"/>
        <v>0</v>
      </c>
      <c r="H2868" s="107"/>
    </row>
    <row r="2869" spans="2:8" x14ac:dyDescent="0.25">
      <c r="B2869" s="114" t="s">
        <v>29</v>
      </c>
      <c r="C2869" s="115"/>
      <c r="D2869" s="41">
        <v>2425.1</v>
      </c>
      <c r="E2869" s="42">
        <v>2.1</v>
      </c>
      <c r="F2869" s="21" t="s">
        <v>25</v>
      </c>
      <c r="G2869" s="30">
        <f t="shared" si="65"/>
        <v>5092.71</v>
      </c>
      <c r="H2869" s="107"/>
    </row>
    <row r="2870" spans="2:8" x14ac:dyDescent="0.25">
      <c r="B2870" s="114" t="s">
        <v>30</v>
      </c>
      <c r="C2870" s="115"/>
      <c r="D2870" s="41">
        <v>1718.79</v>
      </c>
      <c r="E2870" s="42">
        <v>2.1</v>
      </c>
      <c r="F2870" s="21" t="s">
        <v>25</v>
      </c>
      <c r="G2870" s="30">
        <f t="shared" si="65"/>
        <v>3609.4590000000003</v>
      </c>
      <c r="H2870" s="107"/>
    </row>
    <row r="2871" spans="2:8" x14ac:dyDescent="0.25">
      <c r="B2871" s="114" t="s">
        <v>32</v>
      </c>
      <c r="C2871" s="115"/>
      <c r="D2871" s="41">
        <v>473.91</v>
      </c>
      <c r="E2871" s="42">
        <v>2.1</v>
      </c>
      <c r="F2871" s="21" t="s">
        <v>25</v>
      </c>
      <c r="G2871" s="30">
        <f>D2871*E2871</f>
        <v>995.21100000000013</v>
      </c>
      <c r="H2871" s="107"/>
    </row>
    <row r="2872" spans="2:8" ht="24" thickBot="1" x14ac:dyDescent="0.3">
      <c r="B2872" s="110" t="s">
        <v>31</v>
      </c>
      <c r="C2872" s="111"/>
      <c r="D2872" s="70">
        <v>320.5</v>
      </c>
      <c r="E2872" s="68">
        <v>8.4</v>
      </c>
      <c r="F2872" s="20" t="s">
        <v>25</v>
      </c>
      <c r="G2872" s="31">
        <f>D2872*E2872</f>
        <v>2692.2000000000003</v>
      </c>
      <c r="H2872" s="107"/>
    </row>
    <row r="2873" spans="2:8" x14ac:dyDescent="0.25">
      <c r="C2873" s="3"/>
      <c r="D2873" s="3"/>
      <c r="E2873" s="4"/>
      <c r="F2873" s="4"/>
      <c r="H2873" s="62"/>
    </row>
    <row r="2874" spans="2:8" ht="25.5" x14ac:dyDescent="0.25">
      <c r="C2874" s="14" t="s">
        <v>14</v>
      </c>
      <c r="D2874" s="6"/>
    </row>
    <row r="2875" spans="2:8" ht="18.75" x14ac:dyDescent="0.25">
      <c r="C2875" s="86" t="s">
        <v>6</v>
      </c>
      <c r="D2875" s="78" t="s">
        <v>0</v>
      </c>
      <c r="E2875" s="9">
        <f>ROUND((G2863+D2856)/D2856,2)</f>
        <v>1.01</v>
      </c>
      <c r="F2875" s="9"/>
      <c r="G2875" s="10"/>
      <c r="H2875" s="7"/>
    </row>
    <row r="2876" spans="2:8" x14ac:dyDescent="0.25">
      <c r="C2876" s="86"/>
      <c r="D2876" s="78" t="s">
        <v>1</v>
      </c>
      <c r="E2876" s="9">
        <f>ROUND((G2864+G2865+D2856)/D2856,2)</f>
        <v>1.01</v>
      </c>
      <c r="F2876" s="9"/>
      <c r="G2876" s="11"/>
      <c r="H2876" s="65"/>
    </row>
    <row r="2877" spans="2:8" x14ac:dyDescent="0.25">
      <c r="C2877" s="86"/>
      <c r="D2877" s="78" t="s">
        <v>2</v>
      </c>
      <c r="E2877" s="9">
        <f>ROUND((G2866+D2856)/D2856,2)</f>
        <v>1</v>
      </c>
      <c r="F2877" s="12"/>
      <c r="G2877" s="11"/>
    </row>
    <row r="2878" spans="2:8" x14ac:dyDescent="0.25">
      <c r="C2878" s="86"/>
      <c r="D2878" s="13" t="s">
        <v>3</v>
      </c>
      <c r="E2878" s="44">
        <f>ROUND((SUM(G2867:G2872)+D2856)/D2856,2)</f>
        <v>1.66</v>
      </c>
      <c r="F2878" s="10"/>
      <c r="G2878" s="11"/>
    </row>
    <row r="2879" spans="2:8" ht="25.5" x14ac:dyDescent="0.25">
      <c r="D2879" s="45" t="s">
        <v>4</v>
      </c>
      <c r="E2879" s="46">
        <f>SUM(E2875:E2878)-IF(D2860="сплошная",3,2)</f>
        <v>1.6799999999999997</v>
      </c>
      <c r="F2879" s="25"/>
    </row>
    <row r="2880" spans="2:8" x14ac:dyDescent="0.25">
      <c r="E2880" s="15"/>
    </row>
    <row r="2881" spans="2:8" ht="25.5" x14ac:dyDescent="0.35">
      <c r="B2881" s="22"/>
      <c r="C2881" s="16" t="s">
        <v>23</v>
      </c>
      <c r="D2881" s="87">
        <f>E2879*D2856</f>
        <v>38604.367199999993</v>
      </c>
      <c r="E2881" s="87"/>
    </row>
    <row r="2882" spans="2:8" ht="18.75" x14ac:dyDescent="0.3">
      <c r="C2882" s="17" t="s">
        <v>8</v>
      </c>
      <c r="D2882" s="88">
        <f>D2881/D2855</f>
        <v>338.63479999999993</v>
      </c>
      <c r="E2882" s="88"/>
      <c r="G2882" s="7"/>
      <c r="H2882" s="66"/>
    </row>
    <row r="2895" spans="2:8" ht="60.75" x14ac:dyDescent="0.8">
      <c r="B2895" s="89" t="s">
        <v>206</v>
      </c>
      <c r="C2895" s="89"/>
      <c r="D2895" s="89"/>
      <c r="E2895" s="89"/>
      <c r="F2895" s="89"/>
      <c r="G2895" s="89"/>
      <c r="H2895" s="89"/>
    </row>
    <row r="2896" spans="2:8" x14ac:dyDescent="0.25">
      <c r="B2896" s="90" t="s">
        <v>37</v>
      </c>
      <c r="C2896" s="90"/>
      <c r="D2896" s="90"/>
      <c r="E2896" s="90"/>
      <c r="F2896" s="90"/>
      <c r="G2896" s="90"/>
    </row>
    <row r="2897" spans="2:8" x14ac:dyDescent="0.25">
      <c r="C2897" s="79"/>
      <c r="G2897" s="7"/>
    </row>
    <row r="2898" spans="2:8" ht="25.5" x14ac:dyDescent="0.25">
      <c r="C2898" s="14" t="s">
        <v>5</v>
      </c>
      <c r="D2898" s="6"/>
    </row>
    <row r="2899" spans="2:8" ht="20.25" x14ac:dyDescent="0.25">
      <c r="B2899" s="10"/>
      <c r="C2899" s="91" t="s">
        <v>15</v>
      </c>
      <c r="D2899" s="94" t="s">
        <v>43</v>
      </c>
      <c r="E2899" s="94"/>
      <c r="F2899" s="94"/>
      <c r="G2899" s="94"/>
      <c r="H2899" s="57"/>
    </row>
    <row r="2900" spans="2:8" ht="20.25" x14ac:dyDescent="0.25">
      <c r="B2900" s="10"/>
      <c r="C2900" s="92"/>
      <c r="D2900" s="94" t="s">
        <v>151</v>
      </c>
      <c r="E2900" s="94"/>
      <c r="F2900" s="94"/>
      <c r="G2900" s="94"/>
      <c r="H2900" s="57"/>
    </row>
    <row r="2901" spans="2:8" ht="20.25" x14ac:dyDescent="0.25">
      <c r="B2901" s="10"/>
      <c r="C2901" s="93"/>
      <c r="D2901" s="94" t="s">
        <v>207</v>
      </c>
      <c r="E2901" s="94"/>
      <c r="F2901" s="94"/>
      <c r="G2901" s="94"/>
      <c r="H2901" s="57"/>
    </row>
    <row r="2902" spans="2:8" x14ac:dyDescent="0.25">
      <c r="C2902" s="47" t="s">
        <v>12</v>
      </c>
      <c r="D2902" s="48">
        <v>0.7</v>
      </c>
      <c r="E2902" s="49"/>
      <c r="F2902" s="10"/>
    </row>
    <row r="2903" spans="2:8" x14ac:dyDescent="0.25">
      <c r="C2903" s="1" t="s">
        <v>9</v>
      </c>
      <c r="D2903" s="43">
        <v>41</v>
      </c>
      <c r="E2903" s="95" t="s">
        <v>16</v>
      </c>
      <c r="F2903" s="96"/>
      <c r="G2903" s="99">
        <f>D2904/D2903</f>
        <v>187.42926829268293</v>
      </c>
    </row>
    <row r="2904" spans="2:8" x14ac:dyDescent="0.25">
      <c r="C2904" s="1" t="s">
        <v>10</v>
      </c>
      <c r="D2904" s="43">
        <v>7684.6</v>
      </c>
      <c r="E2904" s="97"/>
      <c r="F2904" s="98"/>
      <c r="G2904" s="100"/>
    </row>
    <row r="2905" spans="2:8" x14ac:dyDescent="0.25">
      <c r="C2905" s="53"/>
      <c r="D2905" s="54"/>
      <c r="E2905" s="55"/>
    </row>
    <row r="2906" spans="2:8" x14ac:dyDescent="0.3">
      <c r="C2906" s="52" t="s">
        <v>7</v>
      </c>
      <c r="D2906" s="50" t="s">
        <v>205</v>
      </c>
      <c r="E2906" s="58"/>
    </row>
    <row r="2907" spans="2:8" x14ac:dyDescent="0.3">
      <c r="C2907" s="52" t="s">
        <v>11</v>
      </c>
      <c r="D2907" s="50">
        <v>75</v>
      </c>
      <c r="E2907" s="58"/>
    </row>
    <row r="2908" spans="2:8" x14ac:dyDescent="0.3">
      <c r="C2908" s="52" t="s">
        <v>13</v>
      </c>
      <c r="D2908" s="51" t="s">
        <v>34</v>
      </c>
      <c r="E2908" s="58"/>
    </row>
    <row r="2909" spans="2:8" ht="24" thickBot="1" x14ac:dyDescent="0.3">
      <c r="C2909" s="59"/>
      <c r="D2909" s="59"/>
    </row>
    <row r="2910" spans="2:8" ht="48" thickBot="1" x14ac:dyDescent="0.3">
      <c r="B2910" s="101" t="s">
        <v>17</v>
      </c>
      <c r="C2910" s="102"/>
      <c r="D2910" s="23" t="s">
        <v>20</v>
      </c>
      <c r="E2910" s="103" t="s">
        <v>22</v>
      </c>
      <c r="F2910" s="104"/>
      <c r="G2910" s="2" t="s">
        <v>21</v>
      </c>
    </row>
    <row r="2911" spans="2:8" ht="24" thickBot="1" x14ac:dyDescent="0.3">
      <c r="B2911" s="105" t="s">
        <v>36</v>
      </c>
      <c r="C2911" s="106"/>
      <c r="D2911" s="32">
        <v>147.63</v>
      </c>
      <c r="E2911" s="33">
        <v>0.7</v>
      </c>
      <c r="F2911" s="18" t="s">
        <v>25</v>
      </c>
      <c r="G2911" s="26">
        <f t="shared" ref="G2911:G2918" si="66">D2911*E2911</f>
        <v>103.34099999999999</v>
      </c>
      <c r="H2911" s="107"/>
    </row>
    <row r="2912" spans="2:8" x14ac:dyDescent="0.25">
      <c r="B2912" s="108" t="s">
        <v>18</v>
      </c>
      <c r="C2912" s="109"/>
      <c r="D2912" s="69">
        <v>70.41</v>
      </c>
      <c r="E2912" s="67">
        <v>0.3</v>
      </c>
      <c r="F2912" s="19" t="s">
        <v>26</v>
      </c>
      <c r="G2912" s="27">
        <f t="shared" si="66"/>
        <v>21.122999999999998</v>
      </c>
      <c r="H2912" s="107"/>
    </row>
    <row r="2913" spans="2:8" ht="24" thickBot="1" x14ac:dyDescent="0.3">
      <c r="B2913" s="110" t="s">
        <v>19</v>
      </c>
      <c r="C2913" s="111"/>
      <c r="D2913" s="70">
        <v>222.31</v>
      </c>
      <c r="E2913" s="68">
        <v>0.3</v>
      </c>
      <c r="F2913" s="20" t="s">
        <v>26</v>
      </c>
      <c r="G2913" s="28">
        <f t="shared" si="66"/>
        <v>66.692999999999998</v>
      </c>
      <c r="H2913" s="107"/>
    </row>
    <row r="2914" spans="2:8" ht="24" thickBot="1" x14ac:dyDescent="0.3">
      <c r="B2914" s="112" t="s">
        <v>28</v>
      </c>
      <c r="C2914" s="113"/>
      <c r="D2914" s="37"/>
      <c r="E2914" s="38"/>
      <c r="F2914" s="24" t="s">
        <v>25</v>
      </c>
      <c r="G2914" s="29">
        <f t="shared" si="66"/>
        <v>0</v>
      </c>
      <c r="H2914" s="107"/>
    </row>
    <row r="2915" spans="2:8" x14ac:dyDescent="0.25">
      <c r="B2915" s="108" t="s">
        <v>33</v>
      </c>
      <c r="C2915" s="109"/>
      <c r="D2915" s="34">
        <v>665.33</v>
      </c>
      <c r="E2915" s="35">
        <v>1.4</v>
      </c>
      <c r="F2915" s="19" t="s">
        <v>25</v>
      </c>
      <c r="G2915" s="27">
        <f t="shared" si="66"/>
        <v>931.46199999999999</v>
      </c>
      <c r="H2915" s="107"/>
    </row>
    <row r="2916" spans="2:8" x14ac:dyDescent="0.25">
      <c r="B2916" s="114" t="s">
        <v>27</v>
      </c>
      <c r="C2916" s="115"/>
      <c r="D2916" s="39"/>
      <c r="E2916" s="40"/>
      <c r="F2916" s="21" t="s">
        <v>25</v>
      </c>
      <c r="G2916" s="30">
        <f t="shared" si="66"/>
        <v>0</v>
      </c>
      <c r="H2916" s="107"/>
    </row>
    <row r="2917" spans="2:8" x14ac:dyDescent="0.25">
      <c r="B2917" s="114" t="s">
        <v>29</v>
      </c>
      <c r="C2917" s="115"/>
      <c r="D2917" s="41">
        <v>2425.1</v>
      </c>
      <c r="E2917" s="42">
        <v>0.7</v>
      </c>
      <c r="F2917" s="21" t="s">
        <v>25</v>
      </c>
      <c r="G2917" s="30">
        <f t="shared" si="66"/>
        <v>1697.57</v>
      </c>
      <c r="H2917" s="107"/>
    </row>
    <row r="2918" spans="2:8" x14ac:dyDescent="0.25">
      <c r="B2918" s="114" t="s">
        <v>30</v>
      </c>
      <c r="C2918" s="115"/>
      <c r="D2918" s="41">
        <v>1718.79</v>
      </c>
      <c r="E2918" s="42">
        <v>0.7</v>
      </c>
      <c r="F2918" s="21" t="s">
        <v>25</v>
      </c>
      <c r="G2918" s="30">
        <f t="shared" si="66"/>
        <v>1203.1529999999998</v>
      </c>
      <c r="H2918" s="107"/>
    </row>
    <row r="2919" spans="2:8" x14ac:dyDescent="0.25">
      <c r="B2919" s="114" t="s">
        <v>32</v>
      </c>
      <c r="C2919" s="115"/>
      <c r="D2919" s="41">
        <v>473.91</v>
      </c>
      <c r="E2919" s="42">
        <v>0.7</v>
      </c>
      <c r="F2919" s="21" t="s">
        <v>25</v>
      </c>
      <c r="G2919" s="30">
        <f>D2919*E2919</f>
        <v>331.73700000000002</v>
      </c>
      <c r="H2919" s="107"/>
    </row>
    <row r="2920" spans="2:8" ht="24" thickBot="1" x14ac:dyDescent="0.3">
      <c r="B2920" s="110" t="s">
        <v>31</v>
      </c>
      <c r="C2920" s="111"/>
      <c r="D2920" s="70">
        <v>320.5</v>
      </c>
      <c r="E2920" s="68">
        <v>2.8</v>
      </c>
      <c r="F2920" s="20" t="s">
        <v>25</v>
      </c>
      <c r="G2920" s="31">
        <f>D2920*E2920</f>
        <v>897.4</v>
      </c>
      <c r="H2920" s="107"/>
    </row>
    <row r="2921" spans="2:8" x14ac:dyDescent="0.25">
      <c r="C2921" s="3"/>
      <c r="D2921" s="3"/>
      <c r="E2921" s="4"/>
      <c r="F2921" s="4"/>
      <c r="H2921" s="62"/>
    </row>
    <row r="2922" spans="2:8" ht="25.5" x14ac:dyDescent="0.25">
      <c r="C2922" s="14" t="s">
        <v>14</v>
      </c>
      <c r="D2922" s="6"/>
    </row>
    <row r="2923" spans="2:8" ht="18.75" x14ac:dyDescent="0.25">
      <c r="C2923" s="86" t="s">
        <v>6</v>
      </c>
      <c r="D2923" s="78" t="s">
        <v>0</v>
      </c>
      <c r="E2923" s="9">
        <f>ROUND((G2911+D2904)/D2904,2)</f>
        <v>1.01</v>
      </c>
      <c r="F2923" s="9"/>
      <c r="G2923" s="10"/>
      <c r="H2923" s="7"/>
    </row>
    <row r="2924" spans="2:8" x14ac:dyDescent="0.25">
      <c r="C2924" s="86"/>
      <c r="D2924" s="78" t="s">
        <v>1</v>
      </c>
      <c r="E2924" s="9">
        <f>ROUND((G2912+G2913+D2904)/D2904,2)</f>
        <v>1.01</v>
      </c>
      <c r="F2924" s="9"/>
      <c r="G2924" s="11"/>
      <c r="H2924" s="65"/>
    </row>
    <row r="2925" spans="2:8" x14ac:dyDescent="0.25">
      <c r="C2925" s="86"/>
      <c r="D2925" s="78" t="s">
        <v>2</v>
      </c>
      <c r="E2925" s="9">
        <f>ROUND((G2914+D2904)/D2904,2)</f>
        <v>1</v>
      </c>
      <c r="F2925" s="12"/>
      <c r="G2925" s="11"/>
    </row>
    <row r="2926" spans="2:8" x14ac:dyDescent="0.25">
      <c r="C2926" s="86"/>
      <c r="D2926" s="13" t="s">
        <v>3</v>
      </c>
      <c r="E2926" s="44">
        <f>ROUND((SUM(G2915:G2920)+D2904)/D2904,2)</f>
        <v>1.66</v>
      </c>
      <c r="F2926" s="10"/>
      <c r="G2926" s="11"/>
    </row>
    <row r="2927" spans="2:8" ht="25.5" x14ac:dyDescent="0.25">
      <c r="D2927" s="45" t="s">
        <v>4</v>
      </c>
      <c r="E2927" s="46">
        <f>SUM(E2923:E2926)-IF(D2908="сплошная",3,2)</f>
        <v>1.6799999999999997</v>
      </c>
      <c r="F2927" s="25"/>
    </row>
    <row r="2928" spans="2:8" x14ac:dyDescent="0.25">
      <c r="E2928" s="15"/>
    </row>
    <row r="2929" spans="2:8" ht="25.5" x14ac:dyDescent="0.35">
      <c r="B2929" s="22"/>
      <c r="C2929" s="16" t="s">
        <v>23</v>
      </c>
      <c r="D2929" s="87">
        <f>E2927*D2904</f>
        <v>12910.127999999999</v>
      </c>
      <c r="E2929" s="87"/>
    </row>
    <row r="2930" spans="2:8" ht="18.75" x14ac:dyDescent="0.3">
      <c r="C2930" s="17" t="s">
        <v>8</v>
      </c>
      <c r="D2930" s="88">
        <f>D2929/D2903</f>
        <v>314.8811707317073</v>
      </c>
      <c r="E2930" s="88"/>
      <c r="G2930" s="7"/>
      <c r="H2930" s="66"/>
    </row>
    <row r="2943" spans="2:8" ht="60.75" x14ac:dyDescent="0.8">
      <c r="B2943" s="89" t="s">
        <v>208</v>
      </c>
      <c r="C2943" s="89"/>
      <c r="D2943" s="89"/>
      <c r="E2943" s="89"/>
      <c r="F2943" s="89"/>
      <c r="G2943" s="89"/>
      <c r="H2943" s="89"/>
    </row>
    <row r="2944" spans="2:8" x14ac:dyDescent="0.25">
      <c r="B2944" s="90" t="s">
        <v>37</v>
      </c>
      <c r="C2944" s="90"/>
      <c r="D2944" s="90"/>
      <c r="E2944" s="90"/>
      <c r="F2944" s="90"/>
      <c r="G2944" s="90"/>
    </row>
    <row r="2945" spans="2:8" x14ac:dyDescent="0.25">
      <c r="C2945" s="79"/>
      <c r="G2945" s="7"/>
    </row>
    <row r="2946" spans="2:8" ht="25.5" x14ac:dyDescent="0.25">
      <c r="C2946" s="14" t="s">
        <v>5</v>
      </c>
      <c r="D2946" s="6"/>
    </row>
    <row r="2947" spans="2:8" ht="20.25" x14ac:dyDescent="0.25">
      <c r="B2947" s="10"/>
      <c r="C2947" s="91" t="s">
        <v>15</v>
      </c>
      <c r="D2947" s="94" t="s">
        <v>43</v>
      </c>
      <c r="E2947" s="94"/>
      <c r="F2947" s="94"/>
      <c r="G2947" s="94"/>
      <c r="H2947" s="57"/>
    </row>
    <row r="2948" spans="2:8" ht="20.25" x14ac:dyDescent="0.25">
      <c r="B2948" s="10"/>
      <c r="C2948" s="92"/>
      <c r="D2948" s="94" t="s">
        <v>151</v>
      </c>
      <c r="E2948" s="94"/>
      <c r="F2948" s="94"/>
      <c r="G2948" s="94"/>
      <c r="H2948" s="57"/>
    </row>
    <row r="2949" spans="2:8" ht="20.25" x14ac:dyDescent="0.25">
      <c r="B2949" s="10"/>
      <c r="C2949" s="93"/>
      <c r="D2949" s="94" t="s">
        <v>209</v>
      </c>
      <c r="E2949" s="94"/>
      <c r="F2949" s="94"/>
      <c r="G2949" s="94"/>
      <c r="H2949" s="57"/>
    </row>
    <row r="2950" spans="2:8" x14ac:dyDescent="0.25">
      <c r="C2950" s="47" t="s">
        <v>12</v>
      </c>
      <c r="D2950" s="48">
        <v>3.3</v>
      </c>
      <c r="E2950" s="49"/>
      <c r="F2950" s="10"/>
    </row>
    <row r="2951" spans="2:8" x14ac:dyDescent="0.25">
      <c r="C2951" s="1" t="s">
        <v>9</v>
      </c>
      <c r="D2951" s="43">
        <v>160</v>
      </c>
      <c r="E2951" s="95" t="s">
        <v>16</v>
      </c>
      <c r="F2951" s="96"/>
      <c r="G2951" s="99">
        <f>D2952/D2951</f>
        <v>126.26981249999999</v>
      </c>
    </row>
    <row r="2952" spans="2:8" x14ac:dyDescent="0.25">
      <c r="C2952" s="1" t="s">
        <v>10</v>
      </c>
      <c r="D2952" s="43">
        <v>20203.169999999998</v>
      </c>
      <c r="E2952" s="97"/>
      <c r="F2952" s="98"/>
      <c r="G2952" s="100"/>
    </row>
    <row r="2953" spans="2:8" x14ac:dyDescent="0.25">
      <c r="C2953" s="53"/>
      <c r="D2953" s="54"/>
      <c r="E2953" s="55"/>
    </row>
    <row r="2954" spans="2:8" x14ac:dyDescent="0.3">
      <c r="C2954" s="52" t="s">
        <v>7</v>
      </c>
      <c r="D2954" s="50" t="s">
        <v>197</v>
      </c>
      <c r="E2954" s="58"/>
    </row>
    <row r="2955" spans="2:8" x14ac:dyDescent="0.3">
      <c r="C2955" s="52" t="s">
        <v>11</v>
      </c>
      <c r="D2955" s="50">
        <v>65</v>
      </c>
      <c r="E2955" s="58"/>
    </row>
    <row r="2956" spans="2:8" x14ac:dyDescent="0.3">
      <c r="C2956" s="52" t="s">
        <v>13</v>
      </c>
      <c r="D2956" s="51" t="s">
        <v>34</v>
      </c>
      <c r="E2956" s="58"/>
    </row>
    <row r="2957" spans="2:8" ht="24" thickBot="1" x14ac:dyDescent="0.3">
      <c r="C2957" s="59"/>
      <c r="D2957" s="59"/>
    </row>
    <row r="2958" spans="2:8" ht="48" thickBot="1" x14ac:dyDescent="0.3">
      <c r="B2958" s="101" t="s">
        <v>17</v>
      </c>
      <c r="C2958" s="102"/>
      <c r="D2958" s="23" t="s">
        <v>20</v>
      </c>
      <c r="E2958" s="103" t="s">
        <v>22</v>
      </c>
      <c r="F2958" s="104"/>
      <c r="G2958" s="2" t="s">
        <v>21</v>
      </c>
    </row>
    <row r="2959" spans="2:8" ht="24" thickBot="1" x14ac:dyDescent="0.3">
      <c r="B2959" s="105" t="s">
        <v>36</v>
      </c>
      <c r="C2959" s="106"/>
      <c r="D2959" s="32">
        <v>147.63</v>
      </c>
      <c r="E2959" s="33">
        <v>3.3</v>
      </c>
      <c r="F2959" s="18" t="s">
        <v>25</v>
      </c>
      <c r="G2959" s="26">
        <f t="shared" ref="G2959:G2966" si="67">D2959*E2959</f>
        <v>487.17899999999997</v>
      </c>
      <c r="H2959" s="107"/>
    </row>
    <row r="2960" spans="2:8" x14ac:dyDescent="0.25">
      <c r="B2960" s="108" t="s">
        <v>18</v>
      </c>
      <c r="C2960" s="109"/>
      <c r="D2960" s="69">
        <v>70.41</v>
      </c>
      <c r="E2960" s="67">
        <v>0.9</v>
      </c>
      <c r="F2960" s="19" t="s">
        <v>26</v>
      </c>
      <c r="G2960" s="27">
        <f t="shared" si="67"/>
        <v>63.369</v>
      </c>
      <c r="H2960" s="107"/>
    </row>
    <row r="2961" spans="2:8" ht="24" thickBot="1" x14ac:dyDescent="0.3">
      <c r="B2961" s="110" t="s">
        <v>19</v>
      </c>
      <c r="C2961" s="111"/>
      <c r="D2961" s="70">
        <v>222.31</v>
      </c>
      <c r="E2961" s="68">
        <v>0.9</v>
      </c>
      <c r="F2961" s="20" t="s">
        <v>26</v>
      </c>
      <c r="G2961" s="28">
        <f t="shared" si="67"/>
        <v>200.07900000000001</v>
      </c>
      <c r="H2961" s="107"/>
    </row>
    <row r="2962" spans="2:8" ht="24" thickBot="1" x14ac:dyDescent="0.3">
      <c r="B2962" s="112" t="s">
        <v>28</v>
      </c>
      <c r="C2962" s="113"/>
      <c r="D2962" s="37"/>
      <c r="E2962" s="38"/>
      <c r="F2962" s="24" t="s">
        <v>25</v>
      </c>
      <c r="G2962" s="29">
        <f t="shared" si="67"/>
        <v>0</v>
      </c>
      <c r="H2962" s="107"/>
    </row>
    <row r="2963" spans="2:8" x14ac:dyDescent="0.25">
      <c r="B2963" s="108" t="s">
        <v>33</v>
      </c>
      <c r="C2963" s="109"/>
      <c r="D2963" s="34">
        <v>665.33</v>
      </c>
      <c r="E2963" s="35">
        <v>6.6</v>
      </c>
      <c r="F2963" s="19" t="s">
        <v>25</v>
      </c>
      <c r="G2963" s="27">
        <f t="shared" si="67"/>
        <v>4391.1779999999999</v>
      </c>
      <c r="H2963" s="107"/>
    </row>
    <row r="2964" spans="2:8" x14ac:dyDescent="0.25">
      <c r="B2964" s="114" t="s">
        <v>27</v>
      </c>
      <c r="C2964" s="115"/>
      <c r="D2964" s="39"/>
      <c r="E2964" s="40"/>
      <c r="F2964" s="21" t="s">
        <v>25</v>
      </c>
      <c r="G2964" s="30">
        <f t="shared" si="67"/>
        <v>0</v>
      </c>
      <c r="H2964" s="107"/>
    </row>
    <row r="2965" spans="2:8" x14ac:dyDescent="0.25">
      <c r="B2965" s="114" t="s">
        <v>29</v>
      </c>
      <c r="C2965" s="115"/>
      <c r="D2965" s="41">
        <v>2425.1</v>
      </c>
      <c r="E2965" s="42">
        <v>3.3</v>
      </c>
      <c r="F2965" s="21" t="s">
        <v>25</v>
      </c>
      <c r="G2965" s="30">
        <f t="shared" si="67"/>
        <v>8002.829999999999</v>
      </c>
      <c r="H2965" s="107"/>
    </row>
    <row r="2966" spans="2:8" x14ac:dyDescent="0.25">
      <c r="B2966" s="114" t="s">
        <v>30</v>
      </c>
      <c r="C2966" s="115"/>
      <c r="D2966" s="41">
        <v>1718.79</v>
      </c>
      <c r="E2966" s="42">
        <v>3.3</v>
      </c>
      <c r="F2966" s="21" t="s">
        <v>25</v>
      </c>
      <c r="G2966" s="30">
        <f t="shared" si="67"/>
        <v>5672.0069999999996</v>
      </c>
      <c r="H2966" s="107"/>
    </row>
    <row r="2967" spans="2:8" x14ac:dyDescent="0.25">
      <c r="B2967" s="114" t="s">
        <v>32</v>
      </c>
      <c r="C2967" s="115"/>
      <c r="D2967" s="41">
        <v>473.91</v>
      </c>
      <c r="E2967" s="42">
        <v>3.3</v>
      </c>
      <c r="F2967" s="21" t="s">
        <v>25</v>
      </c>
      <c r="G2967" s="30">
        <f>D2967*E2967</f>
        <v>1563.903</v>
      </c>
      <c r="H2967" s="107"/>
    </row>
    <row r="2968" spans="2:8" ht="24" thickBot="1" x14ac:dyDescent="0.3">
      <c r="B2968" s="110" t="s">
        <v>31</v>
      </c>
      <c r="C2968" s="111"/>
      <c r="D2968" s="70">
        <v>320.5</v>
      </c>
      <c r="E2968" s="68">
        <v>13.2</v>
      </c>
      <c r="F2968" s="20" t="s">
        <v>25</v>
      </c>
      <c r="G2968" s="31">
        <f>D2968*E2968</f>
        <v>4230.5999999999995</v>
      </c>
      <c r="H2968" s="107"/>
    </row>
    <row r="2969" spans="2:8" x14ac:dyDescent="0.25">
      <c r="C2969" s="3"/>
      <c r="D2969" s="3"/>
      <c r="E2969" s="4"/>
      <c r="F2969" s="4"/>
      <c r="H2969" s="62"/>
    </row>
    <row r="2970" spans="2:8" ht="25.5" x14ac:dyDescent="0.25">
      <c r="C2970" s="14" t="s">
        <v>14</v>
      </c>
      <c r="D2970" s="6"/>
    </row>
    <row r="2971" spans="2:8" ht="18.75" x14ac:dyDescent="0.25">
      <c r="C2971" s="86" t="s">
        <v>6</v>
      </c>
      <c r="D2971" s="78" t="s">
        <v>0</v>
      </c>
      <c r="E2971" s="9">
        <f>ROUND((G2959+D2952)/D2952,2)</f>
        <v>1.02</v>
      </c>
      <c r="F2971" s="9"/>
      <c r="G2971" s="10"/>
      <c r="H2971" s="7"/>
    </row>
    <row r="2972" spans="2:8" x14ac:dyDescent="0.25">
      <c r="C2972" s="86"/>
      <c r="D2972" s="78" t="s">
        <v>1</v>
      </c>
      <c r="E2972" s="9">
        <f>ROUND((G2960+G2961+D2952)/D2952,2)</f>
        <v>1.01</v>
      </c>
      <c r="F2972" s="9"/>
      <c r="G2972" s="11"/>
      <c r="H2972" s="65"/>
    </row>
    <row r="2973" spans="2:8" x14ac:dyDescent="0.25">
      <c r="C2973" s="86"/>
      <c r="D2973" s="78" t="s">
        <v>2</v>
      </c>
      <c r="E2973" s="9">
        <f>ROUND((G2962+D2952)/D2952,2)</f>
        <v>1</v>
      </c>
      <c r="F2973" s="12"/>
      <c r="G2973" s="11"/>
    </row>
    <row r="2974" spans="2:8" x14ac:dyDescent="0.25">
      <c r="C2974" s="86"/>
      <c r="D2974" s="13" t="s">
        <v>3</v>
      </c>
      <c r="E2974" s="44">
        <f>ROUND((SUM(G2963:G2968)+D2952)/D2952,2)</f>
        <v>2.1800000000000002</v>
      </c>
      <c r="F2974" s="10"/>
      <c r="G2974" s="11"/>
    </row>
    <row r="2975" spans="2:8" ht="25.5" x14ac:dyDescent="0.25">
      <c r="D2975" s="45" t="s">
        <v>4</v>
      </c>
      <c r="E2975" s="46">
        <f>SUM(E2971:E2974)-IF(D2956="сплошная",3,2)</f>
        <v>2.2100000000000009</v>
      </c>
      <c r="F2975" s="25"/>
    </row>
    <row r="2976" spans="2:8" x14ac:dyDescent="0.25">
      <c r="E2976" s="15"/>
    </row>
    <row r="2977" spans="2:11" ht="25.5" x14ac:dyDescent="0.35">
      <c r="B2977" s="22"/>
      <c r="C2977" s="16" t="s">
        <v>23</v>
      </c>
      <c r="D2977" s="87">
        <f>E2975*D2952</f>
        <v>44649.005700000016</v>
      </c>
      <c r="E2977" s="87"/>
    </row>
    <row r="2978" spans="2:11" ht="18.75" x14ac:dyDescent="0.3">
      <c r="C2978" s="17" t="s">
        <v>8</v>
      </c>
      <c r="D2978" s="88">
        <f>D2977/D2951</f>
        <v>279.0562856250001</v>
      </c>
      <c r="E2978" s="88"/>
      <c r="G2978" s="7"/>
      <c r="H2978" s="66"/>
    </row>
    <row r="2989" spans="2:11" s="22" customFormat="1" ht="54.75" customHeight="1" x14ac:dyDescent="0.8">
      <c r="B2989" s="89" t="s">
        <v>215</v>
      </c>
      <c r="C2989" s="89"/>
      <c r="D2989" s="89"/>
      <c r="E2989" s="89"/>
      <c r="F2989" s="89"/>
      <c r="G2989" s="89"/>
      <c r="H2989" s="89"/>
      <c r="K2989" s="22" t="s">
        <v>34</v>
      </c>
    </row>
    <row r="2990" spans="2:11" ht="46.5" customHeight="1" x14ac:dyDescent="0.25">
      <c r="B2990" s="90" t="s">
        <v>41</v>
      </c>
      <c r="C2990" s="90"/>
      <c r="D2990" s="90"/>
      <c r="E2990" s="90"/>
      <c r="F2990" s="90"/>
      <c r="G2990" s="90"/>
      <c r="K2990" s="7" t="s">
        <v>35</v>
      </c>
    </row>
    <row r="2991" spans="2:11" x14ac:dyDescent="0.25">
      <c r="C2991" s="83"/>
      <c r="G2991" s="7"/>
    </row>
    <row r="2992" spans="2:11" ht="25.5" x14ac:dyDescent="0.25">
      <c r="C2992" s="14" t="s">
        <v>5</v>
      </c>
      <c r="D2992" s="6"/>
    </row>
    <row r="2993" spans="2:8" s="10" customFormat="1" ht="20.25" x14ac:dyDescent="0.25">
      <c r="C2993" s="91" t="s">
        <v>15</v>
      </c>
      <c r="D2993" s="94" t="s">
        <v>42</v>
      </c>
      <c r="E2993" s="94"/>
      <c r="F2993" s="94"/>
      <c r="G2993" s="94"/>
      <c r="H2993" s="57"/>
    </row>
    <row r="2994" spans="2:8" s="10" customFormat="1" ht="20.25" x14ac:dyDescent="0.25">
      <c r="C2994" s="92"/>
      <c r="D2994" s="94" t="s">
        <v>71</v>
      </c>
      <c r="E2994" s="94"/>
      <c r="F2994" s="94"/>
      <c r="G2994" s="94"/>
      <c r="H2994" s="57"/>
    </row>
    <row r="2995" spans="2:8" s="10" customFormat="1" ht="20.25" x14ac:dyDescent="0.25">
      <c r="C2995" s="93"/>
      <c r="D2995" s="94" t="s">
        <v>210</v>
      </c>
      <c r="E2995" s="94"/>
      <c r="F2995" s="94"/>
      <c r="G2995" s="94"/>
      <c r="H2995" s="57"/>
    </row>
    <row r="2996" spans="2:8" ht="28.5" customHeight="1" x14ac:dyDescent="0.25">
      <c r="C2996" s="47" t="s">
        <v>12</v>
      </c>
      <c r="D2996" s="48">
        <v>5.9</v>
      </c>
      <c r="E2996" s="49"/>
      <c r="F2996" s="10"/>
    </row>
    <row r="2997" spans="2:8" ht="28.5" customHeight="1" x14ac:dyDescent="0.25">
      <c r="C2997" s="1" t="s">
        <v>9</v>
      </c>
      <c r="D2997" s="43">
        <v>800</v>
      </c>
      <c r="E2997" s="95" t="s">
        <v>16</v>
      </c>
      <c r="F2997" s="96"/>
      <c r="G2997" s="99">
        <f>D2998/D2997</f>
        <v>67.252749999999992</v>
      </c>
    </row>
    <row r="2998" spans="2:8" ht="28.5" customHeight="1" x14ac:dyDescent="0.25">
      <c r="C2998" s="1" t="s">
        <v>10</v>
      </c>
      <c r="D2998" s="43">
        <v>53802.2</v>
      </c>
      <c r="E2998" s="97"/>
      <c r="F2998" s="98"/>
      <c r="G2998" s="100"/>
    </row>
    <row r="2999" spans="2:8" x14ac:dyDescent="0.25">
      <c r="C2999" s="53"/>
      <c r="D2999" s="54"/>
      <c r="E2999" s="55"/>
    </row>
    <row r="3000" spans="2:8" x14ac:dyDescent="0.3">
      <c r="C3000" s="52" t="s">
        <v>7</v>
      </c>
      <c r="D3000" s="50" t="s">
        <v>211</v>
      </c>
      <c r="E3000" s="58"/>
    </row>
    <row r="3001" spans="2:8" x14ac:dyDescent="0.3">
      <c r="C3001" s="52" t="s">
        <v>11</v>
      </c>
      <c r="D3001" s="50">
        <v>70</v>
      </c>
      <c r="E3001" s="58"/>
    </row>
    <row r="3002" spans="2:8" x14ac:dyDescent="0.3">
      <c r="C3002" s="52" t="s">
        <v>13</v>
      </c>
      <c r="D3002" s="51" t="s">
        <v>34</v>
      </c>
      <c r="E3002" s="58"/>
    </row>
    <row r="3003" spans="2:8" ht="24" thickBot="1" x14ac:dyDescent="0.3">
      <c r="C3003" s="59"/>
      <c r="D3003" s="59"/>
    </row>
    <row r="3004" spans="2:8" ht="48" thickBot="1" x14ac:dyDescent="0.3">
      <c r="B3004" s="101" t="s">
        <v>17</v>
      </c>
      <c r="C3004" s="102"/>
      <c r="D3004" s="23" t="s">
        <v>20</v>
      </c>
      <c r="E3004" s="103" t="s">
        <v>22</v>
      </c>
      <c r="F3004" s="104"/>
      <c r="G3004" s="2" t="s">
        <v>21</v>
      </c>
    </row>
    <row r="3005" spans="2:8" s="60" customFormat="1" ht="24" thickBot="1" x14ac:dyDescent="0.3">
      <c r="B3005" s="105" t="s">
        <v>36</v>
      </c>
      <c r="C3005" s="106"/>
      <c r="D3005" s="32">
        <v>147.63</v>
      </c>
      <c r="E3005" s="33">
        <v>5.9</v>
      </c>
      <c r="F3005" s="18" t="s">
        <v>25</v>
      </c>
      <c r="G3005" s="26">
        <f t="shared" ref="G3005:G3012" si="68">D3005*E3005</f>
        <v>871.01700000000005</v>
      </c>
      <c r="H3005" s="107"/>
    </row>
    <row r="3006" spans="2:8" s="61" customFormat="1" ht="46.5" customHeight="1" x14ac:dyDescent="0.25">
      <c r="B3006" s="108" t="s">
        <v>18</v>
      </c>
      <c r="C3006" s="109"/>
      <c r="D3006" s="34">
        <v>70.41</v>
      </c>
      <c r="E3006" s="67">
        <v>1.2</v>
      </c>
      <c r="F3006" s="19" t="s">
        <v>26</v>
      </c>
      <c r="G3006" s="27">
        <f t="shared" si="68"/>
        <v>84.49199999999999</v>
      </c>
      <c r="H3006" s="107"/>
    </row>
    <row r="3007" spans="2:8" s="61" customFormat="1" ht="24" thickBot="1" x14ac:dyDescent="0.3">
      <c r="B3007" s="110" t="s">
        <v>19</v>
      </c>
      <c r="C3007" s="111"/>
      <c r="D3007" s="36">
        <v>222.31</v>
      </c>
      <c r="E3007" s="68">
        <v>1.2</v>
      </c>
      <c r="F3007" s="20" t="s">
        <v>26</v>
      </c>
      <c r="G3007" s="28">
        <f t="shared" si="68"/>
        <v>266.77199999999999</v>
      </c>
      <c r="H3007" s="107"/>
    </row>
    <row r="3008" spans="2:8" s="61" customFormat="1" ht="24" thickBot="1" x14ac:dyDescent="0.3">
      <c r="B3008" s="112" t="s">
        <v>28</v>
      </c>
      <c r="C3008" s="113"/>
      <c r="D3008" s="37"/>
      <c r="E3008" s="38"/>
      <c r="F3008" s="24" t="s">
        <v>25</v>
      </c>
      <c r="G3008" s="29">
        <f t="shared" si="68"/>
        <v>0</v>
      </c>
      <c r="H3008" s="107"/>
    </row>
    <row r="3009" spans="2:11" s="61" customFormat="1" ht="48" customHeight="1" x14ac:dyDescent="0.25">
      <c r="B3009" s="108" t="s">
        <v>33</v>
      </c>
      <c r="C3009" s="109"/>
      <c r="D3009" s="34">
        <v>665.33</v>
      </c>
      <c r="E3009" s="35">
        <v>5.9</v>
      </c>
      <c r="F3009" s="19" t="s">
        <v>25</v>
      </c>
      <c r="G3009" s="27">
        <f t="shared" si="68"/>
        <v>3925.4470000000006</v>
      </c>
      <c r="H3009" s="107"/>
    </row>
    <row r="3010" spans="2:11" s="61" customFormat="1" x14ac:dyDescent="0.25">
      <c r="B3010" s="114" t="s">
        <v>27</v>
      </c>
      <c r="C3010" s="115"/>
      <c r="D3010" s="39"/>
      <c r="E3010" s="40"/>
      <c r="F3010" s="21" t="s">
        <v>25</v>
      </c>
      <c r="G3010" s="30">
        <f t="shared" si="68"/>
        <v>0</v>
      </c>
      <c r="H3010" s="107"/>
    </row>
    <row r="3011" spans="2:11" s="61" customFormat="1" x14ac:dyDescent="0.25">
      <c r="B3011" s="114" t="s">
        <v>29</v>
      </c>
      <c r="C3011" s="115"/>
      <c r="D3011" s="41">
        <v>2425.1</v>
      </c>
      <c r="E3011" s="42">
        <v>5.9</v>
      </c>
      <c r="F3011" s="21" t="s">
        <v>25</v>
      </c>
      <c r="G3011" s="30">
        <f t="shared" si="68"/>
        <v>14308.09</v>
      </c>
      <c r="H3011" s="107"/>
    </row>
    <row r="3012" spans="2:11" s="61" customFormat="1" x14ac:dyDescent="0.25">
      <c r="B3012" s="114" t="s">
        <v>30</v>
      </c>
      <c r="C3012" s="115"/>
      <c r="D3012" s="41">
        <v>1718.79</v>
      </c>
      <c r="E3012" s="42">
        <v>5.9</v>
      </c>
      <c r="F3012" s="21" t="s">
        <v>25</v>
      </c>
      <c r="G3012" s="30">
        <f t="shared" si="68"/>
        <v>10140.861000000001</v>
      </c>
      <c r="H3012" s="107"/>
    </row>
    <row r="3013" spans="2:11" s="61" customFormat="1" x14ac:dyDescent="0.25">
      <c r="B3013" s="114" t="s">
        <v>32</v>
      </c>
      <c r="C3013" s="115"/>
      <c r="D3013" s="41">
        <v>473.91</v>
      </c>
      <c r="E3013" s="42">
        <v>5.9</v>
      </c>
      <c r="F3013" s="21" t="s">
        <v>25</v>
      </c>
      <c r="G3013" s="30">
        <f>D3013*E3013</f>
        <v>2796.0690000000004</v>
      </c>
      <c r="H3013" s="107"/>
    </row>
    <row r="3014" spans="2:11" s="61" customFormat="1" ht="24" thickBot="1" x14ac:dyDescent="0.3">
      <c r="B3014" s="110" t="s">
        <v>31</v>
      </c>
      <c r="C3014" s="111"/>
      <c r="D3014" s="70">
        <v>320.5</v>
      </c>
      <c r="E3014" s="68">
        <v>23.6</v>
      </c>
      <c r="F3014" s="20" t="s">
        <v>25</v>
      </c>
      <c r="G3014" s="31">
        <f>D3014*E3014</f>
        <v>7563.8</v>
      </c>
      <c r="H3014" s="107"/>
    </row>
    <row r="3015" spans="2:11" ht="11.25" customHeight="1" x14ac:dyDescent="0.25">
      <c r="C3015" s="3"/>
      <c r="D3015" s="3"/>
      <c r="E3015" s="4"/>
      <c r="F3015" s="4"/>
      <c r="H3015" s="62"/>
      <c r="I3015" s="63"/>
      <c r="J3015" s="64"/>
      <c r="K3015" s="64"/>
    </row>
    <row r="3016" spans="2:11" ht="25.5" x14ac:dyDescent="0.25">
      <c r="C3016" s="14" t="s">
        <v>14</v>
      </c>
      <c r="D3016" s="6"/>
    </row>
    <row r="3017" spans="2:11" ht="18.75" x14ac:dyDescent="0.25">
      <c r="C3017" s="86" t="s">
        <v>6</v>
      </c>
      <c r="D3017" s="82" t="s">
        <v>0</v>
      </c>
      <c r="E3017" s="9">
        <f>ROUND((G3005+D2998)/D2998,2)</f>
        <v>1.02</v>
      </c>
      <c r="F3017" s="9"/>
      <c r="G3017" s="10"/>
      <c r="H3017" s="7"/>
    </row>
    <row r="3018" spans="2:11" x14ac:dyDescent="0.25">
      <c r="C3018" s="86"/>
      <c r="D3018" s="82" t="s">
        <v>1</v>
      </c>
      <c r="E3018" s="9">
        <f>ROUND((G3006+G3007+D2998)/D2998,2)</f>
        <v>1.01</v>
      </c>
      <c r="F3018" s="9"/>
      <c r="G3018" s="11"/>
      <c r="H3018" s="65"/>
    </row>
    <row r="3019" spans="2:11" x14ac:dyDescent="0.25">
      <c r="C3019" s="86"/>
      <c r="D3019" s="82" t="s">
        <v>2</v>
      </c>
      <c r="E3019" s="9">
        <f>ROUND((G3008+D2998)/D2998,2)</f>
        <v>1</v>
      </c>
      <c r="F3019" s="12"/>
      <c r="G3019" s="11"/>
    </row>
    <row r="3020" spans="2:11" x14ac:dyDescent="0.25">
      <c r="C3020" s="86"/>
      <c r="D3020" s="13" t="s">
        <v>3</v>
      </c>
      <c r="E3020" s="44">
        <f>ROUND((SUM(G3009:G3014)+D2998)/D2998,2)</f>
        <v>1.72</v>
      </c>
      <c r="F3020" s="10"/>
      <c r="G3020" s="11"/>
    </row>
    <row r="3021" spans="2:11" ht="25.5" x14ac:dyDescent="0.25">
      <c r="D3021" s="45" t="s">
        <v>4</v>
      </c>
      <c r="E3021" s="46">
        <f>SUM(E3017:E3020)-IF(D3002="сплошная",3,2)</f>
        <v>1.75</v>
      </c>
      <c r="F3021" s="25"/>
    </row>
    <row r="3022" spans="2:11" ht="14.25" customHeight="1" x14ac:dyDescent="0.25">
      <c r="E3022" s="15"/>
    </row>
    <row r="3023" spans="2:11" s="22" customFormat="1" ht="26.25" customHeight="1" x14ac:dyDescent="0.35">
      <c r="C3023" s="16" t="s">
        <v>23</v>
      </c>
      <c r="D3023" s="87">
        <f>E3021*D2998</f>
        <v>94153.849999999991</v>
      </c>
      <c r="E3023" s="87"/>
      <c r="F3023" s="7"/>
      <c r="G3023" s="5"/>
      <c r="H3023" s="5"/>
    </row>
    <row r="3024" spans="2:11" ht="18.75" x14ac:dyDescent="0.3">
      <c r="C3024" s="17" t="s">
        <v>8</v>
      </c>
      <c r="D3024" s="88">
        <f>D3023/D2997</f>
        <v>117.69231249999999</v>
      </c>
      <c r="E3024" s="88"/>
      <c r="G3024" s="7"/>
      <c r="H3024" s="66"/>
    </row>
    <row r="3035" spans="2:8" ht="60.75" x14ac:dyDescent="0.8">
      <c r="B3035" s="89" t="s">
        <v>216</v>
      </c>
      <c r="C3035" s="89"/>
      <c r="D3035" s="89"/>
      <c r="E3035" s="89"/>
      <c r="F3035" s="89"/>
      <c r="G3035" s="89"/>
      <c r="H3035" s="89"/>
    </row>
    <row r="3036" spans="2:8" ht="46.5" customHeight="1" x14ac:dyDescent="0.25">
      <c r="B3036" s="90" t="s">
        <v>37</v>
      </c>
      <c r="C3036" s="90"/>
      <c r="D3036" s="90"/>
      <c r="E3036" s="90"/>
      <c r="F3036" s="90"/>
      <c r="G3036" s="90"/>
    </row>
    <row r="3037" spans="2:8" x14ac:dyDescent="0.25">
      <c r="C3037" s="83"/>
      <c r="G3037" s="7"/>
    </row>
    <row r="3038" spans="2:8" ht="25.5" x14ac:dyDescent="0.25">
      <c r="C3038" s="14" t="s">
        <v>5</v>
      </c>
      <c r="D3038" s="6"/>
    </row>
    <row r="3039" spans="2:8" ht="20.25" customHeight="1" x14ac:dyDescent="0.25">
      <c r="B3039" s="10"/>
      <c r="C3039" s="91" t="s">
        <v>15</v>
      </c>
      <c r="D3039" s="94" t="s">
        <v>43</v>
      </c>
      <c r="E3039" s="94"/>
      <c r="F3039" s="94"/>
      <c r="G3039" s="94"/>
      <c r="H3039" s="57"/>
    </row>
    <row r="3040" spans="2:8" ht="20.25" x14ac:dyDescent="0.25">
      <c r="B3040" s="10"/>
      <c r="C3040" s="92"/>
      <c r="D3040" s="94" t="s">
        <v>212</v>
      </c>
      <c r="E3040" s="94"/>
      <c r="F3040" s="94"/>
      <c r="G3040" s="94"/>
      <c r="H3040" s="57"/>
    </row>
    <row r="3041" spans="2:8" ht="20.25" x14ac:dyDescent="0.25">
      <c r="B3041" s="10"/>
      <c r="C3041" s="93"/>
      <c r="D3041" s="94" t="s">
        <v>292</v>
      </c>
      <c r="E3041" s="94"/>
      <c r="F3041" s="94"/>
      <c r="G3041" s="94"/>
      <c r="H3041" s="57"/>
    </row>
    <row r="3042" spans="2:8" x14ac:dyDescent="0.25">
      <c r="C3042" s="47" t="s">
        <v>12</v>
      </c>
      <c r="D3042" s="48">
        <v>3</v>
      </c>
      <c r="E3042" s="49"/>
      <c r="F3042" s="10"/>
    </row>
    <row r="3043" spans="2:8" x14ac:dyDescent="0.25">
      <c r="C3043" s="1" t="s">
        <v>9</v>
      </c>
      <c r="D3043" s="43">
        <v>338</v>
      </c>
      <c r="E3043" s="95" t="s">
        <v>16</v>
      </c>
      <c r="F3043" s="96"/>
      <c r="G3043" s="99">
        <f>D3044/D3043</f>
        <v>68.971715976331353</v>
      </c>
    </row>
    <row r="3044" spans="2:8" x14ac:dyDescent="0.25">
      <c r="C3044" s="1" t="s">
        <v>10</v>
      </c>
      <c r="D3044" s="43">
        <v>23312.44</v>
      </c>
      <c r="E3044" s="97"/>
      <c r="F3044" s="98"/>
      <c r="G3044" s="100"/>
    </row>
    <row r="3045" spans="2:8" x14ac:dyDescent="0.25">
      <c r="C3045" s="53"/>
      <c r="D3045" s="54"/>
      <c r="E3045" s="55"/>
    </row>
    <row r="3046" spans="2:8" x14ac:dyDescent="0.3">
      <c r="C3046" s="52" t="s">
        <v>7</v>
      </c>
      <c r="D3046" s="50" t="s">
        <v>88</v>
      </c>
      <c r="E3046" s="58"/>
    </row>
    <row r="3047" spans="2:8" x14ac:dyDescent="0.3">
      <c r="C3047" s="52" t="s">
        <v>11</v>
      </c>
      <c r="D3047" s="50">
        <v>65</v>
      </c>
      <c r="E3047" s="58"/>
    </row>
    <row r="3048" spans="2:8" x14ac:dyDescent="0.3">
      <c r="C3048" s="52" t="s">
        <v>13</v>
      </c>
      <c r="D3048" s="51" t="s">
        <v>34</v>
      </c>
      <c r="E3048" s="58"/>
    </row>
    <row r="3049" spans="2:8" ht="24" thickBot="1" x14ac:dyDescent="0.3">
      <c r="C3049" s="59"/>
      <c r="D3049" s="59"/>
    </row>
    <row r="3050" spans="2:8" ht="48" thickBot="1" x14ac:dyDescent="0.3">
      <c r="B3050" s="101" t="s">
        <v>17</v>
      </c>
      <c r="C3050" s="102"/>
      <c r="D3050" s="23" t="s">
        <v>20</v>
      </c>
      <c r="E3050" s="103" t="s">
        <v>22</v>
      </c>
      <c r="F3050" s="104"/>
      <c r="G3050" s="2" t="s">
        <v>21</v>
      </c>
    </row>
    <row r="3051" spans="2:8" ht="24" thickBot="1" x14ac:dyDescent="0.3">
      <c r="B3051" s="105" t="s">
        <v>36</v>
      </c>
      <c r="C3051" s="106"/>
      <c r="D3051" s="32">
        <v>147.63</v>
      </c>
      <c r="E3051" s="33">
        <v>3</v>
      </c>
      <c r="F3051" s="18" t="s">
        <v>25</v>
      </c>
      <c r="G3051" s="26">
        <f t="shared" ref="G3051:G3058" si="69">D3051*E3051</f>
        <v>442.89</v>
      </c>
      <c r="H3051" s="107"/>
    </row>
    <row r="3052" spans="2:8" x14ac:dyDescent="0.25">
      <c r="B3052" s="108" t="s">
        <v>18</v>
      </c>
      <c r="C3052" s="109"/>
      <c r="D3052" s="69">
        <v>70.41</v>
      </c>
      <c r="E3052" s="67">
        <v>1</v>
      </c>
      <c r="F3052" s="19" t="s">
        <v>26</v>
      </c>
      <c r="G3052" s="27">
        <f t="shared" si="69"/>
        <v>70.41</v>
      </c>
      <c r="H3052" s="107"/>
    </row>
    <row r="3053" spans="2:8" ht="24" thickBot="1" x14ac:dyDescent="0.3">
      <c r="B3053" s="110" t="s">
        <v>19</v>
      </c>
      <c r="C3053" s="111"/>
      <c r="D3053" s="70">
        <v>222.31</v>
      </c>
      <c r="E3053" s="68">
        <v>1</v>
      </c>
      <c r="F3053" s="20" t="s">
        <v>26</v>
      </c>
      <c r="G3053" s="28">
        <f t="shared" si="69"/>
        <v>222.31</v>
      </c>
      <c r="H3053" s="107"/>
    </row>
    <row r="3054" spans="2:8" ht="24" thickBot="1" x14ac:dyDescent="0.3">
      <c r="B3054" s="112" t="s">
        <v>28</v>
      </c>
      <c r="C3054" s="113"/>
      <c r="D3054" s="37"/>
      <c r="E3054" s="38"/>
      <c r="F3054" s="24" t="s">
        <v>25</v>
      </c>
      <c r="G3054" s="29">
        <f t="shared" si="69"/>
        <v>0</v>
      </c>
      <c r="H3054" s="107"/>
    </row>
    <row r="3055" spans="2:8" x14ac:dyDescent="0.25">
      <c r="B3055" s="108" t="s">
        <v>33</v>
      </c>
      <c r="C3055" s="109"/>
      <c r="D3055" s="34">
        <v>665.33</v>
      </c>
      <c r="E3055" s="35">
        <v>3</v>
      </c>
      <c r="F3055" s="19" t="s">
        <v>25</v>
      </c>
      <c r="G3055" s="27">
        <f t="shared" si="69"/>
        <v>1995.9900000000002</v>
      </c>
      <c r="H3055" s="107"/>
    </row>
    <row r="3056" spans="2:8" x14ac:dyDescent="0.25">
      <c r="B3056" s="114" t="s">
        <v>27</v>
      </c>
      <c r="C3056" s="115"/>
      <c r="D3056" s="39"/>
      <c r="E3056" s="40"/>
      <c r="F3056" s="21" t="s">
        <v>25</v>
      </c>
      <c r="G3056" s="30">
        <f t="shared" si="69"/>
        <v>0</v>
      </c>
      <c r="H3056" s="107"/>
    </row>
    <row r="3057" spans="2:8" x14ac:dyDescent="0.25">
      <c r="B3057" s="114" t="s">
        <v>29</v>
      </c>
      <c r="C3057" s="115"/>
      <c r="D3057" s="41">
        <v>2425.1</v>
      </c>
      <c r="E3057" s="42">
        <v>3</v>
      </c>
      <c r="F3057" s="21" t="s">
        <v>25</v>
      </c>
      <c r="G3057" s="30">
        <f t="shared" si="69"/>
        <v>7275.2999999999993</v>
      </c>
      <c r="H3057" s="107"/>
    </row>
    <row r="3058" spans="2:8" x14ac:dyDescent="0.25">
      <c r="B3058" s="114" t="s">
        <v>30</v>
      </c>
      <c r="C3058" s="115"/>
      <c r="D3058" s="41">
        <v>1718.79</v>
      </c>
      <c r="E3058" s="42">
        <v>3</v>
      </c>
      <c r="F3058" s="21" t="s">
        <v>25</v>
      </c>
      <c r="G3058" s="30">
        <f t="shared" si="69"/>
        <v>5156.37</v>
      </c>
      <c r="H3058" s="107"/>
    </row>
    <row r="3059" spans="2:8" x14ac:dyDescent="0.25">
      <c r="B3059" s="114" t="s">
        <v>32</v>
      </c>
      <c r="C3059" s="115"/>
      <c r="D3059" s="41">
        <v>473.91</v>
      </c>
      <c r="E3059" s="42">
        <v>3</v>
      </c>
      <c r="F3059" s="21" t="s">
        <v>25</v>
      </c>
      <c r="G3059" s="30">
        <f>D3059*E3059</f>
        <v>1421.73</v>
      </c>
      <c r="H3059" s="107"/>
    </row>
    <row r="3060" spans="2:8" ht="24" thickBot="1" x14ac:dyDescent="0.3">
      <c r="B3060" s="110" t="s">
        <v>31</v>
      </c>
      <c r="C3060" s="111"/>
      <c r="D3060" s="70">
        <v>320.5</v>
      </c>
      <c r="E3060" s="68">
        <v>12</v>
      </c>
      <c r="F3060" s="20" t="s">
        <v>25</v>
      </c>
      <c r="G3060" s="31">
        <f>D3060*E3060</f>
        <v>3846</v>
      </c>
      <c r="H3060" s="107"/>
    </row>
    <row r="3061" spans="2:8" x14ac:dyDescent="0.25">
      <c r="C3061" s="3"/>
      <c r="D3061" s="3"/>
      <c r="E3061" s="4"/>
      <c r="F3061" s="4"/>
      <c r="H3061" s="62"/>
    </row>
    <row r="3062" spans="2:8" ht="25.5" x14ac:dyDescent="0.25">
      <c r="C3062" s="14" t="s">
        <v>14</v>
      </c>
      <c r="D3062" s="6"/>
    </row>
    <row r="3063" spans="2:8" ht="18.75" x14ac:dyDescent="0.25">
      <c r="C3063" s="86" t="s">
        <v>6</v>
      </c>
      <c r="D3063" s="82" t="s">
        <v>0</v>
      </c>
      <c r="E3063" s="9">
        <f>ROUND((G3051+D3044)/D3044,2)</f>
        <v>1.02</v>
      </c>
      <c r="F3063" s="9"/>
      <c r="G3063" s="10"/>
      <c r="H3063" s="7"/>
    </row>
    <row r="3064" spans="2:8" x14ac:dyDescent="0.25">
      <c r="C3064" s="86"/>
      <c r="D3064" s="82" t="s">
        <v>1</v>
      </c>
      <c r="E3064" s="9">
        <f>ROUND((G3052+G3053+D3044)/D3044,2)</f>
        <v>1.01</v>
      </c>
      <c r="F3064" s="9"/>
      <c r="G3064" s="11"/>
      <c r="H3064" s="65"/>
    </row>
    <row r="3065" spans="2:8" x14ac:dyDescent="0.25">
      <c r="C3065" s="86"/>
      <c r="D3065" s="82" t="s">
        <v>2</v>
      </c>
      <c r="E3065" s="9">
        <f>ROUND((G3054+D3044)/D3044,2)</f>
        <v>1</v>
      </c>
      <c r="F3065" s="12"/>
      <c r="G3065" s="11"/>
    </row>
    <row r="3066" spans="2:8" x14ac:dyDescent="0.25">
      <c r="C3066" s="86"/>
      <c r="D3066" s="13" t="s">
        <v>3</v>
      </c>
      <c r="E3066" s="44">
        <f>ROUND((SUM(G3055:G3060)+D3044)/D3044,2)</f>
        <v>1.84</v>
      </c>
      <c r="F3066" s="10"/>
      <c r="G3066" s="11"/>
    </row>
    <row r="3067" spans="2:8" ht="25.5" x14ac:dyDescent="0.25">
      <c r="D3067" s="45" t="s">
        <v>4</v>
      </c>
      <c r="E3067" s="46">
        <f>SUM(E3063:E3066)-IF(D3048="сплошная",3,2)</f>
        <v>1.87</v>
      </c>
      <c r="F3067" s="25"/>
    </row>
    <row r="3068" spans="2:8" x14ac:dyDescent="0.25">
      <c r="E3068" s="15"/>
    </row>
    <row r="3069" spans="2:8" ht="25.5" x14ac:dyDescent="0.35">
      <c r="B3069" s="22"/>
      <c r="C3069" s="16" t="s">
        <v>23</v>
      </c>
      <c r="D3069" s="87">
        <f>E3067*D3044</f>
        <v>43594.262799999997</v>
      </c>
      <c r="E3069" s="87"/>
    </row>
    <row r="3070" spans="2:8" ht="18.75" x14ac:dyDescent="0.3">
      <c r="C3070" s="17" t="s">
        <v>8</v>
      </c>
      <c r="D3070" s="88">
        <f>D3069/D3043</f>
        <v>128.97710887573965</v>
      </c>
      <c r="E3070" s="88"/>
      <c r="G3070" s="7"/>
      <c r="H3070" s="66"/>
    </row>
    <row r="3083" spans="2:8" ht="60.75" x14ac:dyDescent="0.8">
      <c r="B3083" s="89" t="s">
        <v>217</v>
      </c>
      <c r="C3083" s="89"/>
      <c r="D3083" s="89"/>
      <c r="E3083" s="89"/>
      <c r="F3083" s="89"/>
      <c r="G3083" s="89"/>
      <c r="H3083" s="89"/>
    </row>
    <row r="3084" spans="2:8" ht="46.5" customHeight="1" x14ac:dyDescent="0.25">
      <c r="B3084" s="90" t="s">
        <v>37</v>
      </c>
      <c r="C3084" s="90"/>
      <c r="D3084" s="90"/>
      <c r="E3084" s="90"/>
      <c r="F3084" s="90"/>
      <c r="G3084" s="90"/>
    </row>
    <row r="3085" spans="2:8" x14ac:dyDescent="0.25">
      <c r="C3085" s="83"/>
      <c r="G3085" s="7"/>
    </row>
    <row r="3086" spans="2:8" ht="25.5" x14ac:dyDescent="0.25">
      <c r="C3086" s="14" t="s">
        <v>5</v>
      </c>
      <c r="D3086" s="6"/>
    </row>
    <row r="3087" spans="2:8" ht="20.25" customHeight="1" x14ac:dyDescent="0.25">
      <c r="B3087" s="10"/>
      <c r="C3087" s="91" t="s">
        <v>15</v>
      </c>
      <c r="D3087" s="94" t="s">
        <v>42</v>
      </c>
      <c r="E3087" s="94"/>
      <c r="F3087" s="94"/>
      <c r="G3087" s="94"/>
      <c r="H3087" s="57"/>
    </row>
    <row r="3088" spans="2:8" ht="20.25" x14ac:dyDescent="0.25">
      <c r="B3088" s="10"/>
      <c r="C3088" s="92"/>
      <c r="D3088" s="94" t="s">
        <v>212</v>
      </c>
      <c r="E3088" s="94"/>
      <c r="F3088" s="94"/>
      <c r="G3088" s="94"/>
      <c r="H3088" s="57"/>
    </row>
    <row r="3089" spans="2:8" ht="20.25" x14ac:dyDescent="0.25">
      <c r="B3089" s="10"/>
      <c r="C3089" s="93"/>
      <c r="D3089" s="94" t="s">
        <v>213</v>
      </c>
      <c r="E3089" s="94"/>
      <c r="F3089" s="94"/>
      <c r="G3089" s="94"/>
      <c r="H3089" s="57"/>
    </row>
    <row r="3090" spans="2:8" x14ac:dyDescent="0.25">
      <c r="C3090" s="47" t="s">
        <v>12</v>
      </c>
      <c r="D3090" s="48">
        <v>3.5</v>
      </c>
      <c r="E3090" s="49"/>
      <c r="F3090" s="10"/>
    </row>
    <row r="3091" spans="2:8" x14ac:dyDescent="0.25">
      <c r="C3091" s="1" t="s">
        <v>9</v>
      </c>
      <c r="D3091" s="43">
        <v>340</v>
      </c>
      <c r="E3091" s="95" t="s">
        <v>16</v>
      </c>
      <c r="F3091" s="96"/>
      <c r="G3091" s="99">
        <f>D3092/D3091</f>
        <v>66.666529411764699</v>
      </c>
    </row>
    <row r="3092" spans="2:8" x14ac:dyDescent="0.25">
      <c r="C3092" s="1" t="s">
        <v>10</v>
      </c>
      <c r="D3092" s="43">
        <v>22666.62</v>
      </c>
      <c r="E3092" s="97"/>
      <c r="F3092" s="98"/>
      <c r="G3092" s="100"/>
    </row>
    <row r="3093" spans="2:8" x14ac:dyDescent="0.25">
      <c r="C3093" s="53"/>
      <c r="D3093" s="54"/>
      <c r="E3093" s="55"/>
    </row>
    <row r="3094" spans="2:8" x14ac:dyDescent="0.3">
      <c r="C3094" s="52" t="s">
        <v>7</v>
      </c>
      <c r="D3094" s="50" t="s">
        <v>88</v>
      </c>
      <c r="E3094" s="58"/>
    </row>
    <row r="3095" spans="2:8" x14ac:dyDescent="0.3">
      <c r="C3095" s="52" t="s">
        <v>11</v>
      </c>
      <c r="D3095" s="50">
        <v>65</v>
      </c>
      <c r="E3095" s="58"/>
    </row>
    <row r="3096" spans="2:8" x14ac:dyDescent="0.3">
      <c r="C3096" s="52" t="s">
        <v>13</v>
      </c>
      <c r="D3096" s="51" t="s">
        <v>34</v>
      </c>
      <c r="E3096" s="58"/>
    </row>
    <row r="3097" spans="2:8" ht="24" thickBot="1" x14ac:dyDescent="0.3">
      <c r="C3097" s="59"/>
      <c r="D3097" s="59"/>
    </row>
    <row r="3098" spans="2:8" ht="48" thickBot="1" x14ac:dyDescent="0.3">
      <c r="B3098" s="101" t="s">
        <v>17</v>
      </c>
      <c r="C3098" s="102"/>
      <c r="D3098" s="23" t="s">
        <v>20</v>
      </c>
      <c r="E3098" s="103" t="s">
        <v>22</v>
      </c>
      <c r="F3098" s="104"/>
      <c r="G3098" s="2" t="s">
        <v>21</v>
      </c>
    </row>
    <row r="3099" spans="2:8" ht="24" thickBot="1" x14ac:dyDescent="0.3">
      <c r="B3099" s="105" t="s">
        <v>36</v>
      </c>
      <c r="C3099" s="106"/>
      <c r="D3099" s="32">
        <v>147.63</v>
      </c>
      <c r="E3099" s="33">
        <v>3.5</v>
      </c>
      <c r="F3099" s="18" t="s">
        <v>25</v>
      </c>
      <c r="G3099" s="26">
        <f t="shared" ref="G3099:G3106" si="70">D3099*E3099</f>
        <v>516.70499999999993</v>
      </c>
      <c r="H3099" s="107"/>
    </row>
    <row r="3100" spans="2:8" x14ac:dyDescent="0.25">
      <c r="B3100" s="108" t="s">
        <v>18</v>
      </c>
      <c r="C3100" s="109"/>
      <c r="D3100" s="69">
        <v>70.41</v>
      </c>
      <c r="E3100" s="67">
        <v>0.9</v>
      </c>
      <c r="F3100" s="19" t="s">
        <v>26</v>
      </c>
      <c r="G3100" s="27">
        <f t="shared" si="70"/>
        <v>63.369</v>
      </c>
      <c r="H3100" s="107"/>
    </row>
    <row r="3101" spans="2:8" ht="24" thickBot="1" x14ac:dyDescent="0.3">
      <c r="B3101" s="110" t="s">
        <v>19</v>
      </c>
      <c r="C3101" s="111"/>
      <c r="D3101" s="70">
        <v>222.31</v>
      </c>
      <c r="E3101" s="68">
        <v>0.9</v>
      </c>
      <c r="F3101" s="20" t="s">
        <v>26</v>
      </c>
      <c r="G3101" s="28">
        <f t="shared" si="70"/>
        <v>200.07900000000001</v>
      </c>
      <c r="H3101" s="107"/>
    </row>
    <row r="3102" spans="2:8" ht="24" thickBot="1" x14ac:dyDescent="0.3">
      <c r="B3102" s="112" t="s">
        <v>28</v>
      </c>
      <c r="C3102" s="113"/>
      <c r="D3102" s="37"/>
      <c r="E3102" s="38"/>
      <c r="F3102" s="24" t="s">
        <v>25</v>
      </c>
      <c r="G3102" s="29">
        <f t="shared" si="70"/>
        <v>0</v>
      </c>
      <c r="H3102" s="107"/>
    </row>
    <row r="3103" spans="2:8" x14ac:dyDescent="0.25">
      <c r="B3103" s="108" t="s">
        <v>33</v>
      </c>
      <c r="C3103" s="109"/>
      <c r="D3103" s="34">
        <v>665.33</v>
      </c>
      <c r="E3103" s="35">
        <v>3.5</v>
      </c>
      <c r="F3103" s="19" t="s">
        <v>25</v>
      </c>
      <c r="G3103" s="27">
        <f t="shared" si="70"/>
        <v>2328.6550000000002</v>
      </c>
      <c r="H3103" s="107"/>
    </row>
    <row r="3104" spans="2:8" x14ac:dyDescent="0.25">
      <c r="B3104" s="114" t="s">
        <v>27</v>
      </c>
      <c r="C3104" s="115"/>
      <c r="D3104" s="39"/>
      <c r="E3104" s="40"/>
      <c r="F3104" s="21" t="s">
        <v>25</v>
      </c>
      <c r="G3104" s="30">
        <f t="shared" si="70"/>
        <v>0</v>
      </c>
      <c r="H3104" s="107"/>
    </row>
    <row r="3105" spans="2:8" x14ac:dyDescent="0.25">
      <c r="B3105" s="114" t="s">
        <v>29</v>
      </c>
      <c r="C3105" s="115"/>
      <c r="D3105" s="41">
        <v>2425.1</v>
      </c>
      <c r="E3105" s="42">
        <v>3.5</v>
      </c>
      <c r="F3105" s="21" t="s">
        <v>25</v>
      </c>
      <c r="G3105" s="30">
        <f t="shared" si="70"/>
        <v>8487.85</v>
      </c>
      <c r="H3105" s="107"/>
    </row>
    <row r="3106" spans="2:8" x14ac:dyDescent="0.25">
      <c r="B3106" s="114" t="s">
        <v>30</v>
      </c>
      <c r="C3106" s="115"/>
      <c r="D3106" s="41">
        <v>1718.79</v>
      </c>
      <c r="E3106" s="42">
        <v>3.5</v>
      </c>
      <c r="F3106" s="21" t="s">
        <v>25</v>
      </c>
      <c r="G3106" s="30">
        <f t="shared" si="70"/>
        <v>6015.7649999999994</v>
      </c>
      <c r="H3106" s="107"/>
    </row>
    <row r="3107" spans="2:8" x14ac:dyDescent="0.25">
      <c r="B3107" s="114" t="s">
        <v>32</v>
      </c>
      <c r="C3107" s="115"/>
      <c r="D3107" s="41">
        <v>473.91</v>
      </c>
      <c r="E3107" s="42">
        <v>3.5</v>
      </c>
      <c r="F3107" s="21" t="s">
        <v>25</v>
      </c>
      <c r="G3107" s="30">
        <f>D3107*E3107</f>
        <v>1658.6850000000002</v>
      </c>
      <c r="H3107" s="107"/>
    </row>
    <row r="3108" spans="2:8" ht="24" thickBot="1" x14ac:dyDescent="0.3">
      <c r="B3108" s="110" t="s">
        <v>31</v>
      </c>
      <c r="C3108" s="111"/>
      <c r="D3108" s="70">
        <v>320.5</v>
      </c>
      <c r="E3108" s="68">
        <v>14</v>
      </c>
      <c r="F3108" s="20" t="s">
        <v>25</v>
      </c>
      <c r="G3108" s="31">
        <f>D3108*E3108</f>
        <v>4487</v>
      </c>
      <c r="H3108" s="107"/>
    </row>
    <row r="3109" spans="2:8" x14ac:dyDescent="0.25">
      <c r="C3109" s="3"/>
      <c r="D3109" s="3"/>
      <c r="E3109" s="4"/>
      <c r="F3109" s="4"/>
      <c r="H3109" s="62"/>
    </row>
    <row r="3110" spans="2:8" ht="25.5" x14ac:dyDescent="0.25">
      <c r="C3110" s="14" t="s">
        <v>14</v>
      </c>
      <c r="D3110" s="6"/>
    </row>
    <row r="3111" spans="2:8" ht="18.75" x14ac:dyDescent="0.25">
      <c r="C3111" s="86" t="s">
        <v>6</v>
      </c>
      <c r="D3111" s="82" t="s">
        <v>0</v>
      </c>
      <c r="E3111" s="9">
        <f>ROUND((G3099+D3092)/D3092,2)</f>
        <v>1.02</v>
      </c>
      <c r="F3111" s="9"/>
      <c r="G3111" s="10"/>
      <c r="H3111" s="7"/>
    </row>
    <row r="3112" spans="2:8" x14ac:dyDescent="0.25">
      <c r="C3112" s="86"/>
      <c r="D3112" s="82" t="s">
        <v>1</v>
      </c>
      <c r="E3112" s="9">
        <f>ROUND((G3100+G3101+D3092)/D3092,2)</f>
        <v>1.01</v>
      </c>
      <c r="F3112" s="9"/>
      <c r="G3112" s="11"/>
      <c r="H3112" s="65"/>
    </row>
    <row r="3113" spans="2:8" x14ac:dyDescent="0.25">
      <c r="C3113" s="86"/>
      <c r="D3113" s="82" t="s">
        <v>2</v>
      </c>
      <c r="E3113" s="9">
        <f>ROUND((G3102+D3092)/D3092,2)</f>
        <v>1</v>
      </c>
      <c r="F3113" s="12"/>
      <c r="G3113" s="11"/>
    </row>
    <row r="3114" spans="2:8" x14ac:dyDescent="0.25">
      <c r="C3114" s="86"/>
      <c r="D3114" s="13" t="s">
        <v>3</v>
      </c>
      <c r="E3114" s="44">
        <f>ROUND((SUM(G3103:G3108)+D3092)/D3092,2)</f>
        <v>2.0099999999999998</v>
      </c>
      <c r="F3114" s="10"/>
      <c r="G3114" s="11"/>
    </row>
    <row r="3115" spans="2:8" ht="25.5" x14ac:dyDescent="0.25">
      <c r="D3115" s="45" t="s">
        <v>4</v>
      </c>
      <c r="E3115" s="46">
        <f>SUM(E3111:E3114)-IF(D3096="сплошная",3,2)</f>
        <v>2.04</v>
      </c>
      <c r="F3115" s="25"/>
    </row>
    <row r="3116" spans="2:8" x14ac:dyDescent="0.25">
      <c r="E3116" s="15"/>
    </row>
    <row r="3117" spans="2:8" ht="25.5" x14ac:dyDescent="0.35">
      <c r="B3117" s="22"/>
      <c r="C3117" s="16" t="s">
        <v>23</v>
      </c>
      <c r="D3117" s="87">
        <f>E3115*D3092</f>
        <v>46239.904799999997</v>
      </c>
      <c r="E3117" s="87"/>
    </row>
    <row r="3118" spans="2:8" ht="18.75" x14ac:dyDescent="0.3">
      <c r="C3118" s="17" t="s">
        <v>8</v>
      </c>
      <c r="D3118" s="88">
        <f>D3117/D3091</f>
        <v>135.99972</v>
      </c>
      <c r="E3118" s="88"/>
      <c r="G3118" s="7"/>
      <c r="H3118" s="66"/>
    </row>
    <row r="3131" spans="2:8" ht="60.75" x14ac:dyDescent="0.8">
      <c r="B3131" s="89" t="s">
        <v>218</v>
      </c>
      <c r="C3131" s="89"/>
      <c r="D3131" s="89"/>
      <c r="E3131" s="89"/>
      <c r="F3131" s="89"/>
      <c r="G3131" s="89"/>
      <c r="H3131" s="89"/>
    </row>
    <row r="3132" spans="2:8" ht="46.5" customHeight="1" x14ac:dyDescent="0.25">
      <c r="B3132" s="90" t="s">
        <v>37</v>
      </c>
      <c r="C3132" s="90"/>
      <c r="D3132" s="90"/>
      <c r="E3132" s="90"/>
      <c r="F3132" s="90"/>
      <c r="G3132" s="90"/>
    </row>
    <row r="3133" spans="2:8" x14ac:dyDescent="0.25">
      <c r="C3133" s="83"/>
      <c r="G3133" s="7"/>
    </row>
    <row r="3134" spans="2:8" ht="25.5" x14ac:dyDescent="0.25">
      <c r="C3134" s="14" t="s">
        <v>5</v>
      </c>
      <c r="D3134" s="6"/>
    </row>
    <row r="3135" spans="2:8" ht="20.25" customHeight="1" x14ac:dyDescent="0.25">
      <c r="B3135" s="10"/>
      <c r="C3135" s="91" t="s">
        <v>15</v>
      </c>
      <c r="D3135" s="94" t="s">
        <v>43</v>
      </c>
      <c r="E3135" s="94"/>
      <c r="F3135" s="94"/>
      <c r="G3135" s="94"/>
      <c r="H3135" s="57"/>
    </row>
    <row r="3136" spans="2:8" ht="20.25" x14ac:dyDescent="0.25">
      <c r="B3136" s="10"/>
      <c r="C3136" s="92"/>
      <c r="D3136" s="94" t="s">
        <v>212</v>
      </c>
      <c r="E3136" s="94"/>
      <c r="F3136" s="94"/>
      <c r="G3136" s="94"/>
      <c r="H3136" s="57"/>
    </row>
    <row r="3137" spans="2:8" ht="20.25" x14ac:dyDescent="0.25">
      <c r="B3137" s="10"/>
      <c r="C3137" s="93"/>
      <c r="D3137" s="94" t="s">
        <v>214</v>
      </c>
      <c r="E3137" s="94"/>
      <c r="F3137" s="94"/>
      <c r="G3137" s="94"/>
      <c r="H3137" s="57"/>
    </row>
    <row r="3138" spans="2:8" x14ac:dyDescent="0.25">
      <c r="C3138" s="47" t="s">
        <v>12</v>
      </c>
      <c r="D3138" s="48">
        <v>3.5</v>
      </c>
      <c r="E3138" s="49"/>
      <c r="F3138" s="10"/>
    </row>
    <row r="3139" spans="2:8" x14ac:dyDescent="0.25">
      <c r="C3139" s="1" t="s">
        <v>9</v>
      </c>
      <c r="D3139" s="43">
        <v>365</v>
      </c>
      <c r="E3139" s="95" t="s">
        <v>16</v>
      </c>
      <c r="F3139" s="96"/>
      <c r="G3139" s="99">
        <f>D3140/D3139</f>
        <v>70.83597260273973</v>
      </c>
    </row>
    <row r="3140" spans="2:8" x14ac:dyDescent="0.25">
      <c r="C3140" s="1" t="s">
        <v>10</v>
      </c>
      <c r="D3140" s="43">
        <v>25855.13</v>
      </c>
      <c r="E3140" s="97"/>
      <c r="F3140" s="98"/>
      <c r="G3140" s="100"/>
    </row>
    <row r="3141" spans="2:8" x14ac:dyDescent="0.25">
      <c r="C3141" s="53"/>
      <c r="D3141" s="54"/>
      <c r="E3141" s="55"/>
    </row>
    <row r="3142" spans="2:8" x14ac:dyDescent="0.3">
      <c r="C3142" s="52" t="s">
        <v>7</v>
      </c>
      <c r="D3142" s="50" t="s">
        <v>88</v>
      </c>
      <c r="E3142" s="58"/>
    </row>
    <row r="3143" spans="2:8" x14ac:dyDescent="0.3">
      <c r="C3143" s="52" t="s">
        <v>11</v>
      </c>
      <c r="D3143" s="50">
        <v>65</v>
      </c>
      <c r="E3143" s="58"/>
    </row>
    <row r="3144" spans="2:8" x14ac:dyDescent="0.3">
      <c r="C3144" s="52" t="s">
        <v>13</v>
      </c>
      <c r="D3144" s="51" t="s">
        <v>34</v>
      </c>
      <c r="E3144" s="58"/>
    </row>
    <row r="3145" spans="2:8" ht="24" thickBot="1" x14ac:dyDescent="0.3">
      <c r="C3145" s="59"/>
      <c r="D3145" s="59"/>
    </row>
    <row r="3146" spans="2:8" ht="48" thickBot="1" x14ac:dyDescent="0.3">
      <c r="B3146" s="101" t="s">
        <v>17</v>
      </c>
      <c r="C3146" s="102"/>
      <c r="D3146" s="23" t="s">
        <v>20</v>
      </c>
      <c r="E3146" s="103" t="s">
        <v>22</v>
      </c>
      <c r="F3146" s="104"/>
      <c r="G3146" s="2" t="s">
        <v>21</v>
      </c>
    </row>
    <row r="3147" spans="2:8" ht="24" thickBot="1" x14ac:dyDescent="0.3">
      <c r="B3147" s="105" t="s">
        <v>36</v>
      </c>
      <c r="C3147" s="106"/>
      <c r="D3147" s="32">
        <v>147.63</v>
      </c>
      <c r="E3147" s="33">
        <v>3.5</v>
      </c>
      <c r="F3147" s="18" t="s">
        <v>25</v>
      </c>
      <c r="G3147" s="26">
        <f t="shared" ref="G3147:G3154" si="71">D3147*E3147</f>
        <v>516.70499999999993</v>
      </c>
      <c r="H3147" s="107"/>
    </row>
    <row r="3148" spans="2:8" x14ac:dyDescent="0.25">
      <c r="B3148" s="108" t="s">
        <v>18</v>
      </c>
      <c r="C3148" s="109"/>
      <c r="D3148" s="69">
        <v>70.41</v>
      </c>
      <c r="E3148" s="67">
        <v>1.5</v>
      </c>
      <c r="F3148" s="19" t="s">
        <v>26</v>
      </c>
      <c r="G3148" s="27">
        <f t="shared" si="71"/>
        <v>105.61499999999999</v>
      </c>
      <c r="H3148" s="107"/>
    </row>
    <row r="3149" spans="2:8" ht="24" thickBot="1" x14ac:dyDescent="0.3">
      <c r="B3149" s="110" t="s">
        <v>19</v>
      </c>
      <c r="C3149" s="111"/>
      <c r="D3149" s="70">
        <v>222.31</v>
      </c>
      <c r="E3149" s="68">
        <v>1.5</v>
      </c>
      <c r="F3149" s="20" t="s">
        <v>26</v>
      </c>
      <c r="G3149" s="28">
        <f t="shared" si="71"/>
        <v>333.46500000000003</v>
      </c>
      <c r="H3149" s="107"/>
    </row>
    <row r="3150" spans="2:8" ht="24" thickBot="1" x14ac:dyDescent="0.3">
      <c r="B3150" s="112" t="s">
        <v>28</v>
      </c>
      <c r="C3150" s="113"/>
      <c r="D3150" s="37"/>
      <c r="E3150" s="38"/>
      <c r="F3150" s="24" t="s">
        <v>25</v>
      </c>
      <c r="G3150" s="29">
        <f t="shared" si="71"/>
        <v>0</v>
      </c>
      <c r="H3150" s="107"/>
    </row>
    <row r="3151" spans="2:8" x14ac:dyDescent="0.25">
      <c r="B3151" s="108" t="s">
        <v>33</v>
      </c>
      <c r="C3151" s="109"/>
      <c r="D3151" s="34">
        <v>665.33</v>
      </c>
      <c r="E3151" s="35">
        <v>3.5</v>
      </c>
      <c r="F3151" s="19" t="s">
        <v>25</v>
      </c>
      <c r="G3151" s="27">
        <f t="shared" si="71"/>
        <v>2328.6550000000002</v>
      </c>
      <c r="H3151" s="107"/>
    </row>
    <row r="3152" spans="2:8" x14ac:dyDescent="0.25">
      <c r="B3152" s="114" t="s">
        <v>27</v>
      </c>
      <c r="C3152" s="115"/>
      <c r="D3152" s="39"/>
      <c r="E3152" s="40"/>
      <c r="F3152" s="21" t="s">
        <v>25</v>
      </c>
      <c r="G3152" s="30">
        <f t="shared" si="71"/>
        <v>0</v>
      </c>
      <c r="H3152" s="107"/>
    </row>
    <row r="3153" spans="2:8" x14ac:dyDescent="0.25">
      <c r="B3153" s="114" t="s">
        <v>29</v>
      </c>
      <c r="C3153" s="115"/>
      <c r="D3153" s="41">
        <v>2425.1</v>
      </c>
      <c r="E3153" s="42">
        <v>3.5</v>
      </c>
      <c r="F3153" s="21" t="s">
        <v>25</v>
      </c>
      <c r="G3153" s="30">
        <f t="shared" si="71"/>
        <v>8487.85</v>
      </c>
      <c r="H3153" s="107"/>
    </row>
    <row r="3154" spans="2:8" x14ac:dyDescent="0.25">
      <c r="B3154" s="114" t="s">
        <v>30</v>
      </c>
      <c r="C3154" s="115"/>
      <c r="D3154" s="41">
        <v>1718.79</v>
      </c>
      <c r="E3154" s="42">
        <v>3.5</v>
      </c>
      <c r="F3154" s="21" t="s">
        <v>25</v>
      </c>
      <c r="G3154" s="30">
        <f t="shared" si="71"/>
        <v>6015.7649999999994</v>
      </c>
      <c r="H3154" s="107"/>
    </row>
    <row r="3155" spans="2:8" x14ac:dyDescent="0.25">
      <c r="B3155" s="114" t="s">
        <v>32</v>
      </c>
      <c r="C3155" s="115"/>
      <c r="D3155" s="41">
        <v>473.91</v>
      </c>
      <c r="E3155" s="42">
        <v>3.5</v>
      </c>
      <c r="F3155" s="21" t="s">
        <v>25</v>
      </c>
      <c r="G3155" s="30">
        <f>D3155*E3155</f>
        <v>1658.6850000000002</v>
      </c>
      <c r="H3155" s="107"/>
    </row>
    <row r="3156" spans="2:8" ht="24" thickBot="1" x14ac:dyDescent="0.3">
      <c r="B3156" s="110" t="s">
        <v>31</v>
      </c>
      <c r="C3156" s="111"/>
      <c r="D3156" s="70">
        <v>320.5</v>
      </c>
      <c r="E3156" s="68">
        <v>14</v>
      </c>
      <c r="F3156" s="20" t="s">
        <v>25</v>
      </c>
      <c r="G3156" s="31">
        <f>D3156*E3156</f>
        <v>4487</v>
      </c>
      <c r="H3156" s="107"/>
    </row>
    <row r="3157" spans="2:8" x14ac:dyDescent="0.25">
      <c r="C3157" s="3"/>
      <c r="D3157" s="3"/>
      <c r="E3157" s="4"/>
      <c r="F3157" s="4"/>
      <c r="H3157" s="62"/>
    </row>
    <row r="3158" spans="2:8" ht="25.5" x14ac:dyDescent="0.25">
      <c r="C3158" s="14" t="s">
        <v>14</v>
      </c>
      <c r="D3158" s="6"/>
    </row>
    <row r="3159" spans="2:8" ht="18.75" x14ac:dyDescent="0.25">
      <c r="C3159" s="86" t="s">
        <v>6</v>
      </c>
      <c r="D3159" s="82" t="s">
        <v>0</v>
      </c>
      <c r="E3159" s="9">
        <f>ROUND((G3147+D3140)/D3140,2)</f>
        <v>1.02</v>
      </c>
      <c r="F3159" s="9"/>
      <c r="G3159" s="10"/>
      <c r="H3159" s="7"/>
    </row>
    <row r="3160" spans="2:8" x14ac:dyDescent="0.25">
      <c r="C3160" s="86"/>
      <c r="D3160" s="82" t="s">
        <v>1</v>
      </c>
      <c r="E3160" s="9">
        <f>ROUND((G3148+G3149+D3140)/D3140,2)</f>
        <v>1.02</v>
      </c>
      <c r="F3160" s="9"/>
      <c r="G3160" s="11"/>
      <c r="H3160" s="65"/>
    </row>
    <row r="3161" spans="2:8" x14ac:dyDescent="0.25">
      <c r="C3161" s="86"/>
      <c r="D3161" s="82" t="s">
        <v>2</v>
      </c>
      <c r="E3161" s="9">
        <f>ROUND((G3150+D3140)/D3140,2)</f>
        <v>1</v>
      </c>
      <c r="F3161" s="12"/>
      <c r="G3161" s="11"/>
    </row>
    <row r="3162" spans="2:8" x14ac:dyDescent="0.25">
      <c r="C3162" s="86"/>
      <c r="D3162" s="13" t="s">
        <v>3</v>
      </c>
      <c r="E3162" s="44">
        <f>ROUND((SUM(G3151:G3156)+D3140)/D3140,2)</f>
        <v>1.89</v>
      </c>
      <c r="F3162" s="10"/>
      <c r="G3162" s="11"/>
    </row>
    <row r="3163" spans="2:8" ht="25.5" x14ac:dyDescent="0.25">
      <c r="D3163" s="45" t="s">
        <v>4</v>
      </c>
      <c r="E3163" s="46">
        <f>SUM(E3159:E3162)-IF(D3144="сплошная",3,2)</f>
        <v>1.9299999999999997</v>
      </c>
      <c r="F3163" s="25"/>
    </row>
    <row r="3164" spans="2:8" x14ac:dyDescent="0.25">
      <c r="E3164" s="15"/>
    </row>
    <row r="3165" spans="2:8" ht="25.5" x14ac:dyDescent="0.35">
      <c r="B3165" s="22"/>
      <c r="C3165" s="16" t="s">
        <v>23</v>
      </c>
      <c r="D3165" s="87">
        <f>E3163*D3140</f>
        <v>49900.400899999993</v>
      </c>
      <c r="E3165" s="87"/>
    </row>
    <row r="3166" spans="2:8" ht="18.75" x14ac:dyDescent="0.3">
      <c r="C3166" s="17" t="s">
        <v>8</v>
      </c>
      <c r="D3166" s="88">
        <f>D3165/D3139</f>
        <v>136.71342712328766</v>
      </c>
      <c r="E3166" s="88"/>
      <c r="G3166" s="7"/>
      <c r="H3166" s="66"/>
    </row>
    <row r="3176" spans="2:11" s="22" customFormat="1" ht="54.75" customHeight="1" x14ac:dyDescent="0.8">
      <c r="B3176" s="89" t="s">
        <v>225</v>
      </c>
      <c r="C3176" s="89"/>
      <c r="D3176" s="89"/>
      <c r="E3176" s="89"/>
      <c r="F3176" s="89"/>
      <c r="G3176" s="89"/>
      <c r="H3176" s="89"/>
      <c r="K3176" s="22" t="s">
        <v>34</v>
      </c>
    </row>
    <row r="3177" spans="2:11" ht="46.5" customHeight="1" x14ac:dyDescent="0.25">
      <c r="B3177" s="90" t="s">
        <v>41</v>
      </c>
      <c r="C3177" s="90"/>
      <c r="D3177" s="90"/>
      <c r="E3177" s="90"/>
      <c r="F3177" s="90"/>
      <c r="G3177" s="90"/>
      <c r="K3177" s="7" t="s">
        <v>35</v>
      </c>
    </row>
    <row r="3178" spans="2:11" x14ac:dyDescent="0.25">
      <c r="C3178" s="83"/>
      <c r="G3178" s="7"/>
    </row>
    <row r="3179" spans="2:11" ht="25.5" x14ac:dyDescent="0.25">
      <c r="C3179" s="14" t="s">
        <v>5</v>
      </c>
      <c r="D3179" s="6"/>
    </row>
    <row r="3180" spans="2:11" s="10" customFormat="1" ht="20.25" x14ac:dyDescent="0.25">
      <c r="C3180" s="91" t="s">
        <v>15</v>
      </c>
      <c r="D3180" s="94" t="s">
        <v>42</v>
      </c>
      <c r="E3180" s="94"/>
      <c r="F3180" s="94"/>
      <c r="G3180" s="94"/>
      <c r="H3180" s="57"/>
    </row>
    <row r="3181" spans="2:11" s="10" customFormat="1" ht="20.25" x14ac:dyDescent="0.25">
      <c r="C3181" s="92"/>
      <c r="D3181" s="94" t="s">
        <v>148</v>
      </c>
      <c r="E3181" s="94"/>
      <c r="F3181" s="94"/>
      <c r="G3181" s="94"/>
      <c r="H3181" s="57"/>
    </row>
    <row r="3182" spans="2:11" s="10" customFormat="1" ht="20.25" x14ac:dyDescent="0.25">
      <c r="C3182" s="93"/>
      <c r="D3182" s="94" t="s">
        <v>219</v>
      </c>
      <c r="E3182" s="94"/>
      <c r="F3182" s="94"/>
      <c r="G3182" s="94"/>
      <c r="H3182" s="57"/>
    </row>
    <row r="3183" spans="2:11" ht="28.5" customHeight="1" x14ac:dyDescent="0.25">
      <c r="C3183" s="47" t="s">
        <v>12</v>
      </c>
      <c r="D3183" s="48">
        <v>3</v>
      </c>
      <c r="E3183" s="49"/>
      <c r="F3183" s="10"/>
    </row>
    <row r="3184" spans="2:11" ht="28.5" customHeight="1" x14ac:dyDescent="0.25">
      <c r="C3184" s="1" t="s">
        <v>9</v>
      </c>
      <c r="D3184" s="43">
        <v>256</v>
      </c>
      <c r="E3184" s="95" t="s">
        <v>16</v>
      </c>
      <c r="F3184" s="96"/>
      <c r="G3184" s="99">
        <f>D3185/D3184</f>
        <v>17.114921875</v>
      </c>
    </row>
    <row r="3185" spans="2:8" ht="28.5" customHeight="1" x14ac:dyDescent="0.25">
      <c r="C3185" s="1" t="s">
        <v>10</v>
      </c>
      <c r="D3185" s="43">
        <v>4381.42</v>
      </c>
      <c r="E3185" s="97"/>
      <c r="F3185" s="98"/>
      <c r="G3185" s="100"/>
    </row>
    <row r="3186" spans="2:8" x14ac:dyDescent="0.25">
      <c r="C3186" s="53"/>
      <c r="D3186" s="54"/>
      <c r="E3186" s="55"/>
    </row>
    <row r="3187" spans="2:8" x14ac:dyDescent="0.3">
      <c r="C3187" s="52" t="s">
        <v>7</v>
      </c>
      <c r="D3187" s="50" t="s">
        <v>220</v>
      </c>
      <c r="E3187" s="58"/>
    </row>
    <row r="3188" spans="2:8" x14ac:dyDescent="0.3">
      <c r="C3188" s="52" t="s">
        <v>11</v>
      </c>
      <c r="D3188" s="50">
        <v>70</v>
      </c>
      <c r="E3188" s="58"/>
    </row>
    <row r="3189" spans="2:8" x14ac:dyDescent="0.3">
      <c r="C3189" s="52" t="s">
        <v>13</v>
      </c>
      <c r="D3189" s="51" t="s">
        <v>34</v>
      </c>
      <c r="E3189" s="58"/>
    </row>
    <row r="3190" spans="2:8" ht="24" thickBot="1" x14ac:dyDescent="0.3">
      <c r="C3190" s="59"/>
      <c r="D3190" s="59"/>
    </row>
    <row r="3191" spans="2:8" ht="48" thickBot="1" x14ac:dyDescent="0.3">
      <c r="B3191" s="101" t="s">
        <v>17</v>
      </c>
      <c r="C3191" s="102"/>
      <c r="D3191" s="23" t="s">
        <v>20</v>
      </c>
      <c r="E3191" s="103" t="s">
        <v>22</v>
      </c>
      <c r="F3191" s="104"/>
      <c r="G3191" s="2" t="s">
        <v>21</v>
      </c>
    </row>
    <row r="3192" spans="2:8" s="60" customFormat="1" ht="24" thickBot="1" x14ac:dyDescent="0.3">
      <c r="B3192" s="105" t="s">
        <v>36</v>
      </c>
      <c r="C3192" s="106"/>
      <c r="D3192" s="32">
        <v>147.63</v>
      </c>
      <c r="E3192" s="33">
        <v>3</v>
      </c>
      <c r="F3192" s="18" t="s">
        <v>25</v>
      </c>
      <c r="G3192" s="26">
        <f t="shared" ref="G3192:G3199" si="72">D3192*E3192</f>
        <v>442.89</v>
      </c>
      <c r="H3192" s="107"/>
    </row>
    <row r="3193" spans="2:8" s="61" customFormat="1" ht="46.5" customHeight="1" x14ac:dyDescent="0.25">
      <c r="B3193" s="108" t="s">
        <v>18</v>
      </c>
      <c r="C3193" s="109"/>
      <c r="D3193" s="34">
        <v>70.41</v>
      </c>
      <c r="E3193" s="67">
        <v>0.7</v>
      </c>
      <c r="F3193" s="19" t="s">
        <v>26</v>
      </c>
      <c r="G3193" s="27">
        <f t="shared" si="72"/>
        <v>49.286999999999992</v>
      </c>
      <c r="H3193" s="107"/>
    </row>
    <row r="3194" spans="2:8" s="61" customFormat="1" ht="24" thickBot="1" x14ac:dyDescent="0.3">
      <c r="B3194" s="110" t="s">
        <v>19</v>
      </c>
      <c r="C3194" s="111"/>
      <c r="D3194" s="36">
        <v>222.31</v>
      </c>
      <c r="E3194" s="68">
        <v>0.7</v>
      </c>
      <c r="F3194" s="20" t="s">
        <v>26</v>
      </c>
      <c r="G3194" s="28">
        <f t="shared" si="72"/>
        <v>155.61699999999999</v>
      </c>
      <c r="H3194" s="107"/>
    </row>
    <row r="3195" spans="2:8" s="61" customFormat="1" ht="24" thickBot="1" x14ac:dyDescent="0.3">
      <c r="B3195" s="112" t="s">
        <v>28</v>
      </c>
      <c r="C3195" s="113"/>
      <c r="D3195" s="37"/>
      <c r="E3195" s="38"/>
      <c r="F3195" s="24" t="s">
        <v>25</v>
      </c>
      <c r="G3195" s="29">
        <f t="shared" si="72"/>
        <v>0</v>
      </c>
      <c r="H3195" s="107"/>
    </row>
    <row r="3196" spans="2:8" s="61" customFormat="1" ht="48" customHeight="1" x14ac:dyDescent="0.25">
      <c r="B3196" s="108" t="s">
        <v>33</v>
      </c>
      <c r="C3196" s="109"/>
      <c r="D3196" s="34">
        <v>665.33</v>
      </c>
      <c r="E3196" s="35">
        <v>3</v>
      </c>
      <c r="F3196" s="19" t="s">
        <v>25</v>
      </c>
      <c r="G3196" s="27">
        <f t="shared" si="72"/>
        <v>1995.9900000000002</v>
      </c>
      <c r="H3196" s="107"/>
    </row>
    <row r="3197" spans="2:8" s="61" customFormat="1" x14ac:dyDescent="0.25">
      <c r="B3197" s="114" t="s">
        <v>27</v>
      </c>
      <c r="C3197" s="115"/>
      <c r="D3197" s="39"/>
      <c r="E3197" s="40"/>
      <c r="F3197" s="21" t="s">
        <v>25</v>
      </c>
      <c r="G3197" s="30">
        <f t="shared" si="72"/>
        <v>0</v>
      </c>
      <c r="H3197" s="107"/>
    </row>
    <row r="3198" spans="2:8" s="61" customFormat="1" x14ac:dyDescent="0.25">
      <c r="B3198" s="114" t="s">
        <v>29</v>
      </c>
      <c r="C3198" s="115"/>
      <c r="D3198" s="41">
        <v>2425.1</v>
      </c>
      <c r="E3198" s="42">
        <v>3</v>
      </c>
      <c r="F3198" s="21" t="s">
        <v>25</v>
      </c>
      <c r="G3198" s="30">
        <f t="shared" si="72"/>
        <v>7275.2999999999993</v>
      </c>
      <c r="H3198" s="107"/>
    </row>
    <row r="3199" spans="2:8" s="61" customFormat="1" x14ac:dyDescent="0.25">
      <c r="B3199" s="114" t="s">
        <v>30</v>
      </c>
      <c r="C3199" s="115"/>
      <c r="D3199" s="41">
        <v>1718.79</v>
      </c>
      <c r="E3199" s="42">
        <v>3</v>
      </c>
      <c r="F3199" s="21" t="s">
        <v>25</v>
      </c>
      <c r="G3199" s="30">
        <f t="shared" si="72"/>
        <v>5156.37</v>
      </c>
      <c r="H3199" s="107"/>
    </row>
    <row r="3200" spans="2:8" s="61" customFormat="1" x14ac:dyDescent="0.25">
      <c r="B3200" s="114" t="s">
        <v>32</v>
      </c>
      <c r="C3200" s="115"/>
      <c r="D3200" s="41">
        <v>473.91</v>
      </c>
      <c r="E3200" s="42">
        <v>3</v>
      </c>
      <c r="F3200" s="21" t="s">
        <v>25</v>
      </c>
      <c r="G3200" s="30">
        <f>D3200*E3200</f>
        <v>1421.73</v>
      </c>
      <c r="H3200" s="107"/>
    </row>
    <row r="3201" spans="2:11" s="61" customFormat="1" ht="24" thickBot="1" x14ac:dyDescent="0.3">
      <c r="B3201" s="110" t="s">
        <v>31</v>
      </c>
      <c r="C3201" s="111"/>
      <c r="D3201" s="70">
        <v>320.5</v>
      </c>
      <c r="E3201" s="68">
        <v>12</v>
      </c>
      <c r="F3201" s="20" t="s">
        <v>25</v>
      </c>
      <c r="G3201" s="31">
        <f>D3201*E3201</f>
        <v>3846</v>
      </c>
      <c r="H3201" s="107"/>
    </row>
    <row r="3202" spans="2:11" ht="11.25" customHeight="1" x14ac:dyDescent="0.25">
      <c r="C3202" s="3"/>
      <c r="D3202" s="3"/>
      <c r="E3202" s="4"/>
      <c r="F3202" s="4"/>
      <c r="H3202" s="62"/>
      <c r="I3202" s="63"/>
      <c r="J3202" s="64"/>
      <c r="K3202" s="64"/>
    </row>
    <row r="3203" spans="2:11" ht="25.5" x14ac:dyDescent="0.25">
      <c r="C3203" s="14" t="s">
        <v>14</v>
      </c>
      <c r="D3203" s="6"/>
    </row>
    <row r="3204" spans="2:11" ht="18.75" x14ac:dyDescent="0.25">
      <c r="C3204" s="86" t="s">
        <v>6</v>
      </c>
      <c r="D3204" s="82" t="s">
        <v>0</v>
      </c>
      <c r="E3204" s="9">
        <f>ROUND((G3192+D3185)/D3185,2)</f>
        <v>1.1000000000000001</v>
      </c>
      <c r="F3204" s="9"/>
      <c r="G3204" s="10"/>
      <c r="H3204" s="7"/>
    </row>
    <row r="3205" spans="2:11" x14ac:dyDescent="0.25">
      <c r="C3205" s="86"/>
      <c r="D3205" s="82" t="s">
        <v>1</v>
      </c>
      <c r="E3205" s="9">
        <f>ROUND((G3193+G3194+D3185)/D3185,2)</f>
        <v>1.05</v>
      </c>
      <c r="F3205" s="9"/>
      <c r="G3205" s="11"/>
      <c r="H3205" s="65"/>
    </row>
    <row r="3206" spans="2:11" x14ac:dyDescent="0.25">
      <c r="C3206" s="86"/>
      <c r="D3206" s="82" t="s">
        <v>2</v>
      </c>
      <c r="E3206" s="9">
        <f>ROUND((G3195+D3185)/D3185,2)</f>
        <v>1</v>
      </c>
      <c r="F3206" s="12"/>
      <c r="G3206" s="11"/>
    </row>
    <row r="3207" spans="2:11" x14ac:dyDescent="0.25">
      <c r="C3207" s="86"/>
      <c r="D3207" s="13" t="s">
        <v>3</v>
      </c>
      <c r="E3207" s="44">
        <f>ROUND((SUM(G3196:G3201)+D3185)/D3185,2)</f>
        <v>5.5</v>
      </c>
      <c r="F3207" s="10"/>
      <c r="G3207" s="11"/>
    </row>
    <row r="3208" spans="2:11" ht="25.5" x14ac:dyDescent="0.25">
      <c r="D3208" s="45" t="s">
        <v>4</v>
      </c>
      <c r="E3208" s="46">
        <f>SUM(E3204:E3207)-IF(D3189="сплошная",3,2)</f>
        <v>5.65</v>
      </c>
      <c r="F3208" s="25"/>
    </row>
    <row r="3209" spans="2:11" ht="14.25" customHeight="1" x14ac:dyDescent="0.25">
      <c r="E3209" s="15"/>
    </row>
    <row r="3210" spans="2:11" s="22" customFormat="1" ht="26.25" customHeight="1" x14ac:dyDescent="0.35">
      <c r="C3210" s="16" t="s">
        <v>23</v>
      </c>
      <c r="D3210" s="87">
        <f>E3208*D3185</f>
        <v>24755.023000000001</v>
      </c>
      <c r="E3210" s="87"/>
      <c r="F3210" s="7"/>
      <c r="G3210" s="5"/>
      <c r="H3210" s="5"/>
    </row>
    <row r="3211" spans="2:11" ht="18.75" x14ac:dyDescent="0.3">
      <c r="C3211" s="17" t="s">
        <v>8</v>
      </c>
      <c r="D3211" s="88">
        <f>D3210/D3184</f>
        <v>96.699308593750004</v>
      </c>
      <c r="E3211" s="88"/>
      <c r="G3211" s="7"/>
      <c r="H3211" s="66"/>
    </row>
    <row r="3222" spans="2:8" ht="60.75" x14ac:dyDescent="0.8">
      <c r="B3222" s="89" t="s">
        <v>226</v>
      </c>
      <c r="C3222" s="89"/>
      <c r="D3222" s="89"/>
      <c r="E3222" s="89"/>
      <c r="F3222" s="89"/>
      <c r="G3222" s="89"/>
      <c r="H3222" s="89"/>
    </row>
    <row r="3223" spans="2:8" ht="46.5" customHeight="1" x14ac:dyDescent="0.25">
      <c r="B3223" s="90" t="s">
        <v>37</v>
      </c>
      <c r="C3223" s="90"/>
      <c r="D3223" s="90"/>
      <c r="E3223" s="90"/>
      <c r="F3223" s="90"/>
      <c r="G3223" s="90"/>
    </row>
    <row r="3224" spans="2:8" x14ac:dyDescent="0.25">
      <c r="C3224" s="83"/>
      <c r="G3224" s="7"/>
    </row>
    <row r="3225" spans="2:8" ht="25.5" x14ac:dyDescent="0.25">
      <c r="C3225" s="14" t="s">
        <v>5</v>
      </c>
      <c r="D3225" s="6"/>
    </row>
    <row r="3226" spans="2:8" ht="20.25" customHeight="1" x14ac:dyDescent="0.25">
      <c r="B3226" s="10"/>
      <c r="C3226" s="91" t="s">
        <v>15</v>
      </c>
      <c r="D3226" s="94" t="s">
        <v>43</v>
      </c>
      <c r="E3226" s="94"/>
      <c r="F3226" s="94"/>
      <c r="G3226" s="94"/>
      <c r="H3226" s="57"/>
    </row>
    <row r="3227" spans="2:8" ht="20.25" x14ac:dyDescent="0.25">
      <c r="B3227" s="10"/>
      <c r="C3227" s="92"/>
      <c r="D3227" s="94" t="s">
        <v>151</v>
      </c>
      <c r="E3227" s="94"/>
      <c r="F3227" s="94"/>
      <c r="G3227" s="94"/>
      <c r="H3227" s="57"/>
    </row>
    <row r="3228" spans="2:8" ht="20.25" x14ac:dyDescent="0.25">
      <c r="B3228" s="10"/>
      <c r="C3228" s="93"/>
      <c r="D3228" s="94" t="s">
        <v>221</v>
      </c>
      <c r="E3228" s="94"/>
      <c r="F3228" s="94"/>
      <c r="G3228" s="94"/>
      <c r="H3228" s="57"/>
    </row>
    <row r="3229" spans="2:8" x14ac:dyDescent="0.25">
      <c r="C3229" s="47" t="s">
        <v>12</v>
      </c>
      <c r="D3229" s="48">
        <v>2.4</v>
      </c>
      <c r="E3229" s="49"/>
      <c r="F3229" s="10"/>
    </row>
    <row r="3230" spans="2:8" x14ac:dyDescent="0.25">
      <c r="C3230" s="1" t="s">
        <v>9</v>
      </c>
      <c r="D3230" s="43">
        <v>257</v>
      </c>
      <c r="E3230" s="95" t="s">
        <v>16</v>
      </c>
      <c r="F3230" s="96"/>
      <c r="G3230" s="99">
        <f>D3231/D3230</f>
        <v>27.216420233463033</v>
      </c>
    </row>
    <row r="3231" spans="2:8" x14ac:dyDescent="0.25">
      <c r="C3231" s="1" t="s">
        <v>10</v>
      </c>
      <c r="D3231" s="43">
        <v>6994.62</v>
      </c>
      <c r="E3231" s="97"/>
      <c r="F3231" s="98"/>
      <c r="G3231" s="100"/>
    </row>
    <row r="3232" spans="2:8" x14ac:dyDescent="0.25">
      <c r="C3232" s="53"/>
      <c r="D3232" s="54"/>
      <c r="E3232" s="55"/>
    </row>
    <row r="3233" spans="2:8" x14ac:dyDescent="0.3">
      <c r="C3233" s="52" t="s">
        <v>7</v>
      </c>
      <c r="D3233" s="50" t="s">
        <v>53</v>
      </c>
      <c r="E3233" s="58"/>
    </row>
    <row r="3234" spans="2:8" x14ac:dyDescent="0.3">
      <c r="C3234" s="52" t="s">
        <v>11</v>
      </c>
      <c r="D3234" s="50">
        <v>70</v>
      </c>
      <c r="E3234" s="58"/>
    </row>
    <row r="3235" spans="2:8" x14ac:dyDescent="0.3">
      <c r="C3235" s="52" t="s">
        <v>13</v>
      </c>
      <c r="D3235" s="51" t="s">
        <v>34</v>
      </c>
      <c r="E3235" s="58"/>
    </row>
    <row r="3236" spans="2:8" ht="24" thickBot="1" x14ac:dyDescent="0.3">
      <c r="C3236" s="59"/>
      <c r="D3236" s="59"/>
    </row>
    <row r="3237" spans="2:8" ht="48" thickBot="1" x14ac:dyDescent="0.3">
      <c r="B3237" s="101" t="s">
        <v>17</v>
      </c>
      <c r="C3237" s="102"/>
      <c r="D3237" s="23" t="s">
        <v>20</v>
      </c>
      <c r="E3237" s="103" t="s">
        <v>22</v>
      </c>
      <c r="F3237" s="104"/>
      <c r="G3237" s="2" t="s">
        <v>21</v>
      </c>
    </row>
    <row r="3238" spans="2:8" ht="24" thickBot="1" x14ac:dyDescent="0.3">
      <c r="B3238" s="105" t="s">
        <v>36</v>
      </c>
      <c r="C3238" s="106"/>
      <c r="D3238" s="32">
        <v>147.63</v>
      </c>
      <c r="E3238" s="33">
        <v>2.4</v>
      </c>
      <c r="F3238" s="18" t="s">
        <v>25</v>
      </c>
      <c r="G3238" s="26">
        <f t="shared" ref="G3238:G3245" si="73">D3238*E3238</f>
        <v>354.31199999999995</v>
      </c>
      <c r="H3238" s="107"/>
    </row>
    <row r="3239" spans="2:8" x14ac:dyDescent="0.25">
      <c r="B3239" s="108" t="s">
        <v>18</v>
      </c>
      <c r="C3239" s="109"/>
      <c r="D3239" s="69">
        <v>70.41</v>
      </c>
      <c r="E3239" s="67">
        <v>0.8</v>
      </c>
      <c r="F3239" s="19" t="s">
        <v>26</v>
      </c>
      <c r="G3239" s="27">
        <f t="shared" si="73"/>
        <v>56.328000000000003</v>
      </c>
      <c r="H3239" s="107"/>
    </row>
    <row r="3240" spans="2:8" ht="24" thickBot="1" x14ac:dyDescent="0.3">
      <c r="B3240" s="110" t="s">
        <v>19</v>
      </c>
      <c r="C3240" s="111"/>
      <c r="D3240" s="70">
        <v>222.31</v>
      </c>
      <c r="E3240" s="68">
        <v>0.8</v>
      </c>
      <c r="F3240" s="20" t="s">
        <v>26</v>
      </c>
      <c r="G3240" s="28">
        <f t="shared" si="73"/>
        <v>177.84800000000001</v>
      </c>
      <c r="H3240" s="107"/>
    </row>
    <row r="3241" spans="2:8" ht="24" thickBot="1" x14ac:dyDescent="0.3">
      <c r="B3241" s="112" t="s">
        <v>28</v>
      </c>
      <c r="C3241" s="113"/>
      <c r="D3241" s="37"/>
      <c r="E3241" s="38"/>
      <c r="F3241" s="24" t="s">
        <v>25</v>
      </c>
      <c r="G3241" s="29">
        <f t="shared" si="73"/>
        <v>0</v>
      </c>
      <c r="H3241" s="107"/>
    </row>
    <row r="3242" spans="2:8" x14ac:dyDescent="0.25">
      <c r="B3242" s="108" t="s">
        <v>33</v>
      </c>
      <c r="C3242" s="109"/>
      <c r="D3242" s="34">
        <v>665.33</v>
      </c>
      <c r="E3242" s="35">
        <v>2.4</v>
      </c>
      <c r="F3242" s="19" t="s">
        <v>25</v>
      </c>
      <c r="G3242" s="27">
        <f t="shared" si="73"/>
        <v>1596.7920000000001</v>
      </c>
      <c r="H3242" s="107"/>
    </row>
    <row r="3243" spans="2:8" x14ac:dyDescent="0.25">
      <c r="B3243" s="114" t="s">
        <v>27</v>
      </c>
      <c r="C3243" s="115"/>
      <c r="D3243" s="39"/>
      <c r="E3243" s="40"/>
      <c r="F3243" s="21" t="s">
        <v>25</v>
      </c>
      <c r="G3243" s="30">
        <f t="shared" si="73"/>
        <v>0</v>
      </c>
      <c r="H3243" s="107"/>
    </row>
    <row r="3244" spans="2:8" x14ac:dyDescent="0.25">
      <c r="B3244" s="114" t="s">
        <v>29</v>
      </c>
      <c r="C3244" s="115"/>
      <c r="D3244" s="41">
        <v>2425.1</v>
      </c>
      <c r="E3244" s="42">
        <v>2.4</v>
      </c>
      <c r="F3244" s="21" t="s">
        <v>25</v>
      </c>
      <c r="G3244" s="30">
        <f t="shared" si="73"/>
        <v>5820.24</v>
      </c>
      <c r="H3244" s="107"/>
    </row>
    <row r="3245" spans="2:8" x14ac:dyDescent="0.25">
      <c r="B3245" s="114" t="s">
        <v>30</v>
      </c>
      <c r="C3245" s="115"/>
      <c r="D3245" s="41">
        <v>1718.79</v>
      </c>
      <c r="E3245" s="42">
        <v>2.4</v>
      </c>
      <c r="F3245" s="21" t="s">
        <v>25</v>
      </c>
      <c r="G3245" s="30">
        <f t="shared" si="73"/>
        <v>4125.0959999999995</v>
      </c>
      <c r="H3245" s="107"/>
    </row>
    <row r="3246" spans="2:8" x14ac:dyDescent="0.25">
      <c r="B3246" s="114" t="s">
        <v>32</v>
      </c>
      <c r="C3246" s="115"/>
      <c r="D3246" s="41">
        <v>473.91</v>
      </c>
      <c r="E3246" s="42">
        <v>2.4</v>
      </c>
      <c r="F3246" s="21" t="s">
        <v>25</v>
      </c>
      <c r="G3246" s="30">
        <f>D3246*E3246</f>
        <v>1137.384</v>
      </c>
      <c r="H3246" s="107"/>
    </row>
    <row r="3247" spans="2:8" ht="24" thickBot="1" x14ac:dyDescent="0.3">
      <c r="B3247" s="110" t="s">
        <v>31</v>
      </c>
      <c r="C3247" s="111"/>
      <c r="D3247" s="70">
        <v>320.5</v>
      </c>
      <c r="E3247" s="68">
        <v>9.6</v>
      </c>
      <c r="F3247" s="20" t="s">
        <v>25</v>
      </c>
      <c r="G3247" s="31">
        <f>D3247*E3247</f>
        <v>3076.7999999999997</v>
      </c>
      <c r="H3247" s="107"/>
    </row>
    <row r="3248" spans="2:8" x14ac:dyDescent="0.25">
      <c r="C3248" s="3"/>
      <c r="D3248" s="3"/>
      <c r="E3248" s="4"/>
      <c r="F3248" s="4"/>
      <c r="H3248" s="62"/>
    </row>
    <row r="3249" spans="2:8" ht="25.5" x14ac:dyDescent="0.25">
      <c r="C3249" s="14" t="s">
        <v>14</v>
      </c>
      <c r="D3249" s="6"/>
    </row>
    <row r="3250" spans="2:8" ht="18.75" x14ac:dyDescent="0.25">
      <c r="C3250" s="86" t="s">
        <v>6</v>
      </c>
      <c r="D3250" s="82" t="s">
        <v>0</v>
      </c>
      <c r="E3250" s="9">
        <f>ROUND((G3238+D3231)/D3231,2)</f>
        <v>1.05</v>
      </c>
      <c r="F3250" s="9"/>
      <c r="G3250" s="10"/>
      <c r="H3250" s="7"/>
    </row>
    <row r="3251" spans="2:8" x14ac:dyDescent="0.25">
      <c r="C3251" s="86"/>
      <c r="D3251" s="82" t="s">
        <v>1</v>
      </c>
      <c r="E3251" s="9">
        <f>ROUND((G3239+G3240+D3231)/D3231,2)</f>
        <v>1.03</v>
      </c>
      <c r="F3251" s="9"/>
      <c r="G3251" s="11"/>
      <c r="H3251" s="65"/>
    </row>
    <row r="3252" spans="2:8" x14ac:dyDescent="0.25">
      <c r="C3252" s="86"/>
      <c r="D3252" s="82" t="s">
        <v>2</v>
      </c>
      <c r="E3252" s="9">
        <f>ROUND((G3241+D3231)/D3231,2)</f>
        <v>1</v>
      </c>
      <c r="F3252" s="12"/>
      <c r="G3252" s="11"/>
    </row>
    <row r="3253" spans="2:8" x14ac:dyDescent="0.25">
      <c r="C3253" s="86"/>
      <c r="D3253" s="13" t="s">
        <v>3</v>
      </c>
      <c r="E3253" s="44">
        <f>ROUND((SUM(G3242:G3247)+D3231)/D3231,2)</f>
        <v>3.25</v>
      </c>
      <c r="F3253" s="10"/>
      <c r="G3253" s="11"/>
    </row>
    <row r="3254" spans="2:8" ht="25.5" x14ac:dyDescent="0.25">
      <c r="D3254" s="45" t="s">
        <v>4</v>
      </c>
      <c r="E3254" s="46">
        <f>SUM(E3250:E3253)-IF(D3235="сплошная",3,2)</f>
        <v>3.33</v>
      </c>
      <c r="F3254" s="25"/>
    </row>
    <row r="3255" spans="2:8" x14ac:dyDescent="0.25">
      <c r="E3255" s="15"/>
    </row>
    <row r="3256" spans="2:8" ht="25.5" x14ac:dyDescent="0.35">
      <c r="B3256" s="22"/>
      <c r="C3256" s="16" t="s">
        <v>23</v>
      </c>
      <c r="D3256" s="87">
        <f>E3254*D3231</f>
        <v>23292.084599999998</v>
      </c>
      <c r="E3256" s="87"/>
    </row>
    <row r="3257" spans="2:8" ht="18.75" x14ac:dyDescent="0.3">
      <c r="C3257" s="17" t="s">
        <v>8</v>
      </c>
      <c r="D3257" s="88">
        <f>D3256/D3230</f>
        <v>90.630679377431903</v>
      </c>
      <c r="E3257" s="88"/>
      <c r="G3257" s="7"/>
      <c r="H3257" s="66"/>
    </row>
    <row r="3270" spans="2:8" ht="60.75" x14ac:dyDescent="0.8">
      <c r="B3270" s="89" t="s">
        <v>227</v>
      </c>
      <c r="C3270" s="89"/>
      <c r="D3270" s="89"/>
      <c r="E3270" s="89"/>
      <c r="F3270" s="89"/>
      <c r="G3270" s="89"/>
      <c r="H3270" s="89"/>
    </row>
    <row r="3271" spans="2:8" ht="46.5" customHeight="1" x14ac:dyDescent="0.25">
      <c r="B3271" s="90" t="s">
        <v>37</v>
      </c>
      <c r="C3271" s="90"/>
      <c r="D3271" s="90"/>
      <c r="E3271" s="90"/>
      <c r="F3271" s="90"/>
      <c r="G3271" s="90"/>
    </row>
    <row r="3272" spans="2:8" x14ac:dyDescent="0.25">
      <c r="C3272" s="83"/>
      <c r="G3272" s="7"/>
    </row>
    <row r="3273" spans="2:8" ht="25.5" x14ac:dyDescent="0.25">
      <c r="C3273" s="14" t="s">
        <v>5</v>
      </c>
      <c r="D3273" s="6"/>
    </row>
    <row r="3274" spans="2:8" ht="20.25" customHeight="1" x14ac:dyDescent="0.25">
      <c r="B3274" s="10"/>
      <c r="C3274" s="91" t="s">
        <v>15</v>
      </c>
      <c r="D3274" s="94" t="s">
        <v>42</v>
      </c>
      <c r="E3274" s="94"/>
      <c r="F3274" s="94"/>
      <c r="G3274" s="94"/>
      <c r="H3274" s="57"/>
    </row>
    <row r="3275" spans="2:8" ht="20.25" x14ac:dyDescent="0.25">
      <c r="B3275" s="10"/>
      <c r="C3275" s="92"/>
      <c r="D3275" s="94" t="s">
        <v>151</v>
      </c>
      <c r="E3275" s="94"/>
      <c r="F3275" s="94"/>
      <c r="G3275" s="94"/>
      <c r="H3275" s="57"/>
    </row>
    <row r="3276" spans="2:8" ht="20.25" x14ac:dyDescent="0.25">
      <c r="B3276" s="10"/>
      <c r="C3276" s="93"/>
      <c r="D3276" s="94" t="s">
        <v>222</v>
      </c>
      <c r="E3276" s="94"/>
      <c r="F3276" s="94"/>
      <c r="G3276" s="94"/>
      <c r="H3276" s="57"/>
    </row>
    <row r="3277" spans="2:8" x14ac:dyDescent="0.25">
      <c r="C3277" s="47" t="s">
        <v>12</v>
      </c>
      <c r="D3277" s="48">
        <v>4.5</v>
      </c>
      <c r="E3277" s="49"/>
      <c r="F3277" s="10"/>
    </row>
    <row r="3278" spans="2:8" x14ac:dyDescent="0.25">
      <c r="C3278" s="1" t="s">
        <v>9</v>
      </c>
      <c r="D3278" s="43">
        <v>458</v>
      </c>
      <c r="E3278" s="95" t="s">
        <v>16</v>
      </c>
      <c r="F3278" s="96"/>
      <c r="G3278" s="99">
        <f>D3279/D3278</f>
        <v>27.925109170305678</v>
      </c>
    </row>
    <row r="3279" spans="2:8" x14ac:dyDescent="0.25">
      <c r="C3279" s="1" t="s">
        <v>10</v>
      </c>
      <c r="D3279" s="43">
        <v>12789.7</v>
      </c>
      <c r="E3279" s="97"/>
      <c r="F3279" s="98"/>
      <c r="G3279" s="100"/>
    </row>
    <row r="3280" spans="2:8" x14ac:dyDescent="0.25">
      <c r="C3280" s="53"/>
      <c r="D3280" s="54"/>
      <c r="E3280" s="55"/>
    </row>
    <row r="3281" spans="2:8" x14ac:dyDescent="0.3">
      <c r="C3281" s="52" t="s">
        <v>7</v>
      </c>
      <c r="D3281" s="50" t="s">
        <v>223</v>
      </c>
      <c r="E3281" s="58"/>
    </row>
    <row r="3282" spans="2:8" x14ac:dyDescent="0.3">
      <c r="C3282" s="52" t="s">
        <v>11</v>
      </c>
      <c r="D3282" s="50">
        <v>70</v>
      </c>
      <c r="E3282" s="58"/>
    </row>
    <row r="3283" spans="2:8" x14ac:dyDescent="0.3">
      <c r="C3283" s="52" t="s">
        <v>13</v>
      </c>
      <c r="D3283" s="51" t="s">
        <v>34</v>
      </c>
      <c r="E3283" s="58"/>
    </row>
    <row r="3284" spans="2:8" ht="24" thickBot="1" x14ac:dyDescent="0.3">
      <c r="C3284" s="59"/>
      <c r="D3284" s="59"/>
    </row>
    <row r="3285" spans="2:8" ht="48" thickBot="1" x14ac:dyDescent="0.3">
      <c r="B3285" s="101" t="s">
        <v>17</v>
      </c>
      <c r="C3285" s="102"/>
      <c r="D3285" s="23" t="s">
        <v>20</v>
      </c>
      <c r="E3285" s="103" t="s">
        <v>22</v>
      </c>
      <c r="F3285" s="104"/>
      <c r="G3285" s="2" t="s">
        <v>21</v>
      </c>
    </row>
    <row r="3286" spans="2:8" ht="24" thickBot="1" x14ac:dyDescent="0.3">
      <c r="B3286" s="105" t="s">
        <v>36</v>
      </c>
      <c r="C3286" s="106"/>
      <c r="D3286" s="32">
        <v>147.63</v>
      </c>
      <c r="E3286" s="33">
        <v>4.5</v>
      </c>
      <c r="F3286" s="18" t="s">
        <v>25</v>
      </c>
      <c r="G3286" s="26">
        <f t="shared" ref="G3286:G3293" si="74">D3286*E3286</f>
        <v>664.33500000000004</v>
      </c>
      <c r="H3286" s="107"/>
    </row>
    <row r="3287" spans="2:8" x14ac:dyDescent="0.25">
      <c r="B3287" s="108" t="s">
        <v>18</v>
      </c>
      <c r="C3287" s="109"/>
      <c r="D3287" s="69">
        <v>70.41</v>
      </c>
      <c r="E3287" s="67">
        <v>0.8</v>
      </c>
      <c r="F3287" s="19" t="s">
        <v>26</v>
      </c>
      <c r="G3287" s="27">
        <f t="shared" si="74"/>
        <v>56.328000000000003</v>
      </c>
      <c r="H3287" s="107"/>
    </row>
    <row r="3288" spans="2:8" ht="24" thickBot="1" x14ac:dyDescent="0.3">
      <c r="B3288" s="110" t="s">
        <v>19</v>
      </c>
      <c r="C3288" s="111"/>
      <c r="D3288" s="70">
        <v>222.31</v>
      </c>
      <c r="E3288" s="68">
        <v>0.8</v>
      </c>
      <c r="F3288" s="20" t="s">
        <v>26</v>
      </c>
      <c r="G3288" s="28">
        <f t="shared" si="74"/>
        <v>177.84800000000001</v>
      </c>
      <c r="H3288" s="107"/>
    </row>
    <row r="3289" spans="2:8" ht="24" thickBot="1" x14ac:dyDescent="0.3">
      <c r="B3289" s="112" t="s">
        <v>28</v>
      </c>
      <c r="C3289" s="113"/>
      <c r="D3289" s="37"/>
      <c r="E3289" s="38"/>
      <c r="F3289" s="24" t="s">
        <v>25</v>
      </c>
      <c r="G3289" s="29">
        <f t="shared" si="74"/>
        <v>0</v>
      </c>
      <c r="H3289" s="107"/>
    </row>
    <row r="3290" spans="2:8" x14ac:dyDescent="0.25">
      <c r="B3290" s="108" t="s">
        <v>33</v>
      </c>
      <c r="C3290" s="109"/>
      <c r="D3290" s="34">
        <v>665.33</v>
      </c>
      <c r="E3290" s="35">
        <v>4.5</v>
      </c>
      <c r="F3290" s="19" t="s">
        <v>25</v>
      </c>
      <c r="G3290" s="27">
        <f t="shared" si="74"/>
        <v>2993.9850000000001</v>
      </c>
      <c r="H3290" s="107"/>
    </row>
    <row r="3291" spans="2:8" x14ac:dyDescent="0.25">
      <c r="B3291" s="114" t="s">
        <v>27</v>
      </c>
      <c r="C3291" s="115"/>
      <c r="D3291" s="39"/>
      <c r="E3291" s="40"/>
      <c r="F3291" s="21" t="s">
        <v>25</v>
      </c>
      <c r="G3291" s="30">
        <f t="shared" si="74"/>
        <v>0</v>
      </c>
      <c r="H3291" s="107"/>
    </row>
    <row r="3292" spans="2:8" x14ac:dyDescent="0.25">
      <c r="B3292" s="114" t="s">
        <v>29</v>
      </c>
      <c r="C3292" s="115"/>
      <c r="D3292" s="41">
        <v>2425.1</v>
      </c>
      <c r="E3292" s="42">
        <v>4.5</v>
      </c>
      <c r="F3292" s="21" t="s">
        <v>25</v>
      </c>
      <c r="G3292" s="30">
        <f t="shared" si="74"/>
        <v>10912.949999999999</v>
      </c>
      <c r="H3292" s="107"/>
    </row>
    <row r="3293" spans="2:8" x14ac:dyDescent="0.25">
      <c r="B3293" s="114" t="s">
        <v>30</v>
      </c>
      <c r="C3293" s="115"/>
      <c r="D3293" s="41">
        <v>1718.79</v>
      </c>
      <c r="E3293" s="42">
        <v>4.5</v>
      </c>
      <c r="F3293" s="21" t="s">
        <v>25</v>
      </c>
      <c r="G3293" s="30">
        <f t="shared" si="74"/>
        <v>7734.5550000000003</v>
      </c>
      <c r="H3293" s="107"/>
    </row>
    <row r="3294" spans="2:8" x14ac:dyDescent="0.25">
      <c r="B3294" s="114" t="s">
        <v>32</v>
      </c>
      <c r="C3294" s="115"/>
      <c r="D3294" s="41">
        <v>473.91</v>
      </c>
      <c r="E3294" s="42">
        <v>4.5</v>
      </c>
      <c r="F3294" s="21" t="s">
        <v>25</v>
      </c>
      <c r="G3294" s="30">
        <f>D3294*E3294</f>
        <v>2132.5950000000003</v>
      </c>
      <c r="H3294" s="107"/>
    </row>
    <row r="3295" spans="2:8" ht="24" thickBot="1" x14ac:dyDescent="0.3">
      <c r="B3295" s="110" t="s">
        <v>31</v>
      </c>
      <c r="C3295" s="111"/>
      <c r="D3295" s="70">
        <v>320.5</v>
      </c>
      <c r="E3295" s="68">
        <v>18</v>
      </c>
      <c r="F3295" s="20" t="s">
        <v>25</v>
      </c>
      <c r="G3295" s="31">
        <f>D3295*E3295</f>
        <v>5769</v>
      </c>
      <c r="H3295" s="107"/>
    </row>
    <row r="3296" spans="2:8" x14ac:dyDescent="0.25">
      <c r="C3296" s="3"/>
      <c r="D3296" s="3"/>
      <c r="E3296" s="4"/>
      <c r="F3296" s="4"/>
      <c r="H3296" s="62"/>
    </row>
    <row r="3297" spans="2:8" ht="25.5" x14ac:dyDescent="0.25">
      <c r="C3297" s="14" t="s">
        <v>14</v>
      </c>
      <c r="D3297" s="6"/>
    </row>
    <row r="3298" spans="2:8" ht="18.75" x14ac:dyDescent="0.25">
      <c r="C3298" s="86" t="s">
        <v>6</v>
      </c>
      <c r="D3298" s="82" t="s">
        <v>0</v>
      </c>
      <c r="E3298" s="9">
        <f>ROUND((G3286+D3279)/D3279,2)</f>
        <v>1.05</v>
      </c>
      <c r="F3298" s="9"/>
      <c r="G3298" s="10"/>
      <c r="H3298" s="7"/>
    </row>
    <row r="3299" spans="2:8" x14ac:dyDescent="0.25">
      <c r="C3299" s="86"/>
      <c r="D3299" s="82" t="s">
        <v>1</v>
      </c>
      <c r="E3299" s="9">
        <f>ROUND((G3287+G3288+D3279)/D3279,2)</f>
        <v>1.02</v>
      </c>
      <c r="F3299" s="9"/>
      <c r="G3299" s="11"/>
      <c r="H3299" s="65"/>
    </row>
    <row r="3300" spans="2:8" x14ac:dyDescent="0.25">
      <c r="C3300" s="86"/>
      <c r="D3300" s="82" t="s">
        <v>2</v>
      </c>
      <c r="E3300" s="9">
        <f>ROUND((G3289+D3279)/D3279,2)</f>
        <v>1</v>
      </c>
      <c r="F3300" s="12"/>
      <c r="G3300" s="11"/>
    </row>
    <row r="3301" spans="2:8" x14ac:dyDescent="0.25">
      <c r="C3301" s="86"/>
      <c r="D3301" s="13" t="s">
        <v>3</v>
      </c>
      <c r="E3301" s="44">
        <f>ROUND((SUM(G3290:G3295)+D3279)/D3279,2)</f>
        <v>3.31</v>
      </c>
      <c r="F3301" s="10"/>
      <c r="G3301" s="11"/>
    </row>
    <row r="3302" spans="2:8" ht="25.5" x14ac:dyDescent="0.25">
      <c r="D3302" s="45" t="s">
        <v>4</v>
      </c>
      <c r="E3302" s="46">
        <f>SUM(E3298:E3301)-IF(D3283="сплошная",3,2)</f>
        <v>3.3800000000000008</v>
      </c>
      <c r="F3302" s="25"/>
    </row>
    <row r="3303" spans="2:8" x14ac:dyDescent="0.25">
      <c r="E3303" s="15"/>
    </row>
    <row r="3304" spans="2:8" ht="25.5" x14ac:dyDescent="0.35">
      <c r="B3304" s="22"/>
      <c r="C3304" s="16" t="s">
        <v>23</v>
      </c>
      <c r="D3304" s="87">
        <f>E3302*D3279</f>
        <v>43229.186000000016</v>
      </c>
      <c r="E3304" s="87"/>
    </row>
    <row r="3305" spans="2:8" ht="18.75" x14ac:dyDescent="0.3">
      <c r="C3305" s="17" t="s">
        <v>8</v>
      </c>
      <c r="D3305" s="88">
        <f>D3304/D3278</f>
        <v>94.386868995633222</v>
      </c>
      <c r="E3305" s="88"/>
      <c r="G3305" s="7"/>
      <c r="H3305" s="66"/>
    </row>
    <row r="3318" spans="2:8" ht="60.75" x14ac:dyDescent="0.8">
      <c r="B3318" s="89" t="s">
        <v>228</v>
      </c>
      <c r="C3318" s="89"/>
      <c r="D3318" s="89"/>
      <c r="E3318" s="89"/>
      <c r="F3318" s="89"/>
      <c r="G3318" s="89"/>
      <c r="H3318" s="89"/>
    </row>
    <row r="3319" spans="2:8" ht="46.5" customHeight="1" x14ac:dyDescent="0.25">
      <c r="B3319" s="90" t="s">
        <v>37</v>
      </c>
      <c r="C3319" s="90"/>
      <c r="D3319" s="90"/>
      <c r="E3319" s="90"/>
      <c r="F3319" s="90"/>
      <c r="G3319" s="90"/>
    </row>
    <row r="3320" spans="2:8" x14ac:dyDescent="0.25">
      <c r="C3320" s="83"/>
      <c r="G3320" s="7"/>
    </row>
    <row r="3321" spans="2:8" ht="25.5" x14ac:dyDescent="0.25">
      <c r="C3321" s="14" t="s">
        <v>5</v>
      </c>
      <c r="D3321" s="6"/>
    </row>
    <row r="3322" spans="2:8" ht="20.25" customHeight="1" x14ac:dyDescent="0.25">
      <c r="B3322" s="10"/>
      <c r="C3322" s="91" t="s">
        <v>15</v>
      </c>
      <c r="D3322" s="94" t="s">
        <v>43</v>
      </c>
      <c r="E3322" s="94"/>
      <c r="F3322" s="94"/>
      <c r="G3322" s="94"/>
      <c r="H3322" s="57"/>
    </row>
    <row r="3323" spans="2:8" ht="20.25" x14ac:dyDescent="0.25">
      <c r="B3323" s="10"/>
      <c r="C3323" s="92"/>
      <c r="D3323" s="94" t="s">
        <v>151</v>
      </c>
      <c r="E3323" s="94"/>
      <c r="F3323" s="94"/>
      <c r="G3323" s="94"/>
      <c r="H3323" s="57"/>
    </row>
    <row r="3324" spans="2:8" ht="20.25" x14ac:dyDescent="0.25">
      <c r="B3324" s="10"/>
      <c r="C3324" s="93"/>
      <c r="D3324" s="94" t="s">
        <v>224</v>
      </c>
      <c r="E3324" s="94"/>
      <c r="F3324" s="94"/>
      <c r="G3324" s="94"/>
      <c r="H3324" s="57"/>
    </row>
    <row r="3325" spans="2:8" x14ac:dyDescent="0.25">
      <c r="C3325" s="47" t="s">
        <v>12</v>
      </c>
      <c r="D3325" s="48">
        <v>2.2999999999999998</v>
      </c>
      <c r="E3325" s="49"/>
      <c r="F3325" s="10"/>
    </row>
    <row r="3326" spans="2:8" x14ac:dyDescent="0.25">
      <c r="C3326" s="1" t="s">
        <v>9</v>
      </c>
      <c r="D3326" s="43">
        <v>233</v>
      </c>
      <c r="E3326" s="95" t="s">
        <v>16</v>
      </c>
      <c r="F3326" s="96"/>
      <c r="G3326" s="99">
        <f>D3327/D3326</f>
        <v>28.055536480686694</v>
      </c>
    </row>
    <row r="3327" spans="2:8" x14ac:dyDescent="0.25">
      <c r="C3327" s="1" t="s">
        <v>10</v>
      </c>
      <c r="D3327" s="43">
        <v>6536.94</v>
      </c>
      <c r="E3327" s="97"/>
      <c r="F3327" s="98"/>
      <c r="G3327" s="100"/>
    </row>
    <row r="3328" spans="2:8" x14ac:dyDescent="0.25">
      <c r="C3328" s="53"/>
      <c r="D3328" s="54"/>
      <c r="E3328" s="55"/>
    </row>
    <row r="3329" spans="2:8" x14ac:dyDescent="0.3">
      <c r="C3329" s="52" t="s">
        <v>7</v>
      </c>
      <c r="D3329" s="50" t="s">
        <v>47</v>
      </c>
      <c r="E3329" s="58"/>
    </row>
    <row r="3330" spans="2:8" x14ac:dyDescent="0.3">
      <c r="C3330" s="52" t="s">
        <v>11</v>
      </c>
      <c r="D3330" s="50">
        <v>70</v>
      </c>
      <c r="E3330" s="58"/>
    </row>
    <row r="3331" spans="2:8" x14ac:dyDescent="0.3">
      <c r="C3331" s="52" t="s">
        <v>13</v>
      </c>
      <c r="D3331" s="51" t="s">
        <v>34</v>
      </c>
      <c r="E3331" s="58"/>
    </row>
    <row r="3332" spans="2:8" ht="24" thickBot="1" x14ac:dyDescent="0.3">
      <c r="C3332" s="59"/>
      <c r="D3332" s="59"/>
    </row>
    <row r="3333" spans="2:8" ht="48" thickBot="1" x14ac:dyDescent="0.3">
      <c r="B3333" s="101" t="s">
        <v>17</v>
      </c>
      <c r="C3333" s="102"/>
      <c r="D3333" s="23" t="s">
        <v>20</v>
      </c>
      <c r="E3333" s="103" t="s">
        <v>22</v>
      </c>
      <c r="F3333" s="104"/>
      <c r="G3333" s="2" t="s">
        <v>21</v>
      </c>
    </row>
    <row r="3334" spans="2:8" ht="24" thickBot="1" x14ac:dyDescent="0.3">
      <c r="B3334" s="105" t="s">
        <v>36</v>
      </c>
      <c r="C3334" s="106"/>
      <c r="D3334" s="32">
        <v>147.63</v>
      </c>
      <c r="E3334" s="33">
        <v>2.2999999999999998</v>
      </c>
      <c r="F3334" s="18" t="s">
        <v>25</v>
      </c>
      <c r="G3334" s="26">
        <f t="shared" ref="G3334:G3341" si="75">D3334*E3334</f>
        <v>339.54899999999998</v>
      </c>
      <c r="H3334" s="107"/>
    </row>
    <row r="3335" spans="2:8" x14ac:dyDescent="0.25">
      <c r="B3335" s="108" t="s">
        <v>18</v>
      </c>
      <c r="C3335" s="109"/>
      <c r="D3335" s="69">
        <v>70.41</v>
      </c>
      <c r="E3335" s="67">
        <v>0.9</v>
      </c>
      <c r="F3335" s="19" t="s">
        <v>26</v>
      </c>
      <c r="G3335" s="27">
        <f t="shared" si="75"/>
        <v>63.369</v>
      </c>
      <c r="H3335" s="107"/>
    </row>
    <row r="3336" spans="2:8" ht="24" thickBot="1" x14ac:dyDescent="0.3">
      <c r="B3336" s="110" t="s">
        <v>19</v>
      </c>
      <c r="C3336" s="111"/>
      <c r="D3336" s="70">
        <v>222.31</v>
      </c>
      <c r="E3336" s="68">
        <v>0.9</v>
      </c>
      <c r="F3336" s="20" t="s">
        <v>26</v>
      </c>
      <c r="G3336" s="28">
        <f t="shared" si="75"/>
        <v>200.07900000000001</v>
      </c>
      <c r="H3336" s="107"/>
    </row>
    <row r="3337" spans="2:8" ht="24" thickBot="1" x14ac:dyDescent="0.3">
      <c r="B3337" s="112" t="s">
        <v>28</v>
      </c>
      <c r="C3337" s="113"/>
      <c r="D3337" s="37"/>
      <c r="E3337" s="38"/>
      <c r="F3337" s="24" t="s">
        <v>25</v>
      </c>
      <c r="G3337" s="29">
        <f t="shared" si="75"/>
        <v>0</v>
      </c>
      <c r="H3337" s="107"/>
    </row>
    <row r="3338" spans="2:8" x14ac:dyDescent="0.25">
      <c r="B3338" s="108" t="s">
        <v>33</v>
      </c>
      <c r="C3338" s="109"/>
      <c r="D3338" s="34">
        <v>665.33</v>
      </c>
      <c r="E3338" s="35">
        <v>2.2999999999999998</v>
      </c>
      <c r="F3338" s="19" t="s">
        <v>25</v>
      </c>
      <c r="G3338" s="27">
        <f t="shared" si="75"/>
        <v>1530.259</v>
      </c>
      <c r="H3338" s="107"/>
    </row>
    <row r="3339" spans="2:8" x14ac:dyDescent="0.25">
      <c r="B3339" s="114" t="s">
        <v>27</v>
      </c>
      <c r="C3339" s="115"/>
      <c r="D3339" s="39"/>
      <c r="E3339" s="40"/>
      <c r="F3339" s="21" t="s">
        <v>25</v>
      </c>
      <c r="G3339" s="30">
        <f t="shared" si="75"/>
        <v>0</v>
      </c>
      <c r="H3339" s="107"/>
    </row>
    <row r="3340" spans="2:8" x14ac:dyDescent="0.25">
      <c r="B3340" s="114" t="s">
        <v>29</v>
      </c>
      <c r="C3340" s="115"/>
      <c r="D3340" s="41">
        <v>2425.1</v>
      </c>
      <c r="E3340" s="42">
        <v>2.2999999999999998</v>
      </c>
      <c r="F3340" s="21" t="s">
        <v>25</v>
      </c>
      <c r="G3340" s="30">
        <f t="shared" si="75"/>
        <v>5577.73</v>
      </c>
      <c r="H3340" s="107"/>
    </row>
    <row r="3341" spans="2:8" x14ac:dyDescent="0.25">
      <c r="B3341" s="114" t="s">
        <v>30</v>
      </c>
      <c r="C3341" s="115"/>
      <c r="D3341" s="41">
        <v>1718.79</v>
      </c>
      <c r="E3341" s="42">
        <v>2.2999999999999998</v>
      </c>
      <c r="F3341" s="21" t="s">
        <v>25</v>
      </c>
      <c r="G3341" s="30">
        <f t="shared" si="75"/>
        <v>3953.2169999999996</v>
      </c>
      <c r="H3341" s="107"/>
    </row>
    <row r="3342" spans="2:8" x14ac:dyDescent="0.25">
      <c r="B3342" s="114" t="s">
        <v>32</v>
      </c>
      <c r="C3342" s="115"/>
      <c r="D3342" s="41">
        <v>473.91</v>
      </c>
      <c r="E3342" s="42">
        <v>2.2999999999999998</v>
      </c>
      <c r="F3342" s="21" t="s">
        <v>25</v>
      </c>
      <c r="G3342" s="30">
        <f>D3342*E3342</f>
        <v>1089.9929999999999</v>
      </c>
      <c r="H3342" s="107"/>
    </row>
    <row r="3343" spans="2:8" ht="24" thickBot="1" x14ac:dyDescent="0.3">
      <c r="B3343" s="110" t="s">
        <v>31</v>
      </c>
      <c r="C3343" s="111"/>
      <c r="D3343" s="70">
        <v>320.5</v>
      </c>
      <c r="E3343" s="68">
        <v>9.1999999999999993</v>
      </c>
      <c r="F3343" s="20" t="s">
        <v>25</v>
      </c>
      <c r="G3343" s="31">
        <f>D3343*E3343</f>
        <v>2948.6</v>
      </c>
      <c r="H3343" s="107"/>
    </row>
    <row r="3344" spans="2:8" x14ac:dyDescent="0.25">
      <c r="C3344" s="3"/>
      <c r="D3344" s="3"/>
      <c r="E3344" s="4"/>
      <c r="F3344" s="4"/>
      <c r="H3344" s="62"/>
    </row>
    <row r="3345" spans="2:8" ht="25.5" x14ac:dyDescent="0.25">
      <c r="C3345" s="14" t="s">
        <v>14</v>
      </c>
      <c r="D3345" s="6"/>
    </row>
    <row r="3346" spans="2:8" ht="18.75" x14ac:dyDescent="0.25">
      <c r="C3346" s="86" t="s">
        <v>6</v>
      </c>
      <c r="D3346" s="82" t="s">
        <v>0</v>
      </c>
      <c r="E3346" s="9">
        <f>ROUND((G3334+D3327)/D3327,2)</f>
        <v>1.05</v>
      </c>
      <c r="F3346" s="9"/>
      <c r="G3346" s="10"/>
      <c r="H3346" s="7"/>
    </row>
    <row r="3347" spans="2:8" x14ac:dyDescent="0.25">
      <c r="C3347" s="86"/>
      <c r="D3347" s="82" t="s">
        <v>1</v>
      </c>
      <c r="E3347" s="9">
        <f>ROUND((G3335+G3336+D3327)/D3327,2)</f>
        <v>1.04</v>
      </c>
      <c r="F3347" s="9"/>
      <c r="G3347" s="11"/>
      <c r="H3347" s="65"/>
    </row>
    <row r="3348" spans="2:8" x14ac:dyDescent="0.25">
      <c r="C3348" s="86"/>
      <c r="D3348" s="82" t="s">
        <v>2</v>
      </c>
      <c r="E3348" s="9">
        <f>ROUND((G3337+D3327)/D3327,2)</f>
        <v>1</v>
      </c>
      <c r="F3348" s="12"/>
      <c r="G3348" s="11"/>
    </row>
    <row r="3349" spans="2:8" x14ac:dyDescent="0.25">
      <c r="C3349" s="86"/>
      <c r="D3349" s="13" t="s">
        <v>3</v>
      </c>
      <c r="E3349" s="44">
        <f>ROUND((SUM(G3338:G3343)+D3327)/D3327,2)</f>
        <v>3.31</v>
      </c>
      <c r="F3349" s="10"/>
      <c r="G3349" s="11"/>
    </row>
    <row r="3350" spans="2:8" ht="25.5" x14ac:dyDescent="0.25">
      <c r="D3350" s="45" t="s">
        <v>4</v>
      </c>
      <c r="E3350" s="46">
        <f>SUM(E3346:E3349)-IF(D3331="сплошная",3,2)</f>
        <v>3.4000000000000004</v>
      </c>
      <c r="F3350" s="25"/>
    </row>
    <row r="3351" spans="2:8" x14ac:dyDescent="0.25">
      <c r="E3351" s="15"/>
    </row>
    <row r="3352" spans="2:8" ht="25.5" x14ac:dyDescent="0.35">
      <c r="B3352" s="22"/>
      <c r="C3352" s="16" t="s">
        <v>23</v>
      </c>
      <c r="D3352" s="87">
        <f>E3350*D3327</f>
        <v>22225.596000000001</v>
      </c>
      <c r="E3352" s="87"/>
    </row>
    <row r="3353" spans="2:8" ht="18.75" x14ac:dyDescent="0.3">
      <c r="C3353" s="17" t="s">
        <v>8</v>
      </c>
      <c r="D3353" s="88">
        <f>D3352/D3326</f>
        <v>95.388824034334775</v>
      </c>
      <c r="E3353" s="88"/>
      <c r="G3353" s="7"/>
      <c r="H3353" s="66"/>
    </row>
    <row r="3363" spans="2:11" s="22" customFormat="1" ht="54.75" customHeight="1" x14ac:dyDescent="0.8">
      <c r="B3363" s="89" t="s">
        <v>242</v>
      </c>
      <c r="C3363" s="89"/>
      <c r="D3363" s="89"/>
      <c r="E3363" s="89"/>
      <c r="F3363" s="89"/>
      <c r="G3363" s="89"/>
      <c r="H3363" s="89"/>
      <c r="K3363" s="22" t="s">
        <v>34</v>
      </c>
    </row>
    <row r="3364" spans="2:11" ht="46.5" customHeight="1" x14ac:dyDescent="0.25">
      <c r="B3364" s="90" t="s">
        <v>41</v>
      </c>
      <c r="C3364" s="90"/>
      <c r="D3364" s="90"/>
      <c r="E3364" s="90"/>
      <c r="F3364" s="90"/>
      <c r="G3364" s="90"/>
      <c r="K3364" s="7" t="s">
        <v>35</v>
      </c>
    </row>
    <row r="3365" spans="2:11" x14ac:dyDescent="0.25">
      <c r="C3365" s="85"/>
      <c r="G3365" s="7"/>
    </row>
    <row r="3366" spans="2:11" ht="25.5" x14ac:dyDescent="0.25">
      <c r="C3366" s="14" t="s">
        <v>5</v>
      </c>
      <c r="D3366" s="6"/>
    </row>
    <row r="3367" spans="2:11" s="10" customFormat="1" ht="20.25" x14ac:dyDescent="0.25">
      <c r="C3367" s="91" t="s">
        <v>15</v>
      </c>
      <c r="D3367" s="94" t="s">
        <v>42</v>
      </c>
      <c r="E3367" s="94"/>
      <c r="F3367" s="94"/>
      <c r="G3367" s="94"/>
      <c r="H3367" s="57"/>
    </row>
    <row r="3368" spans="2:11" s="10" customFormat="1" ht="20.25" x14ac:dyDescent="0.25">
      <c r="C3368" s="92"/>
      <c r="D3368" s="94" t="s">
        <v>44</v>
      </c>
      <c r="E3368" s="94"/>
      <c r="F3368" s="94"/>
      <c r="G3368" s="94"/>
      <c r="H3368" s="57"/>
    </row>
    <row r="3369" spans="2:11" s="10" customFormat="1" ht="20.25" x14ac:dyDescent="0.25">
      <c r="C3369" s="93"/>
      <c r="D3369" s="94" t="s">
        <v>229</v>
      </c>
      <c r="E3369" s="94"/>
      <c r="F3369" s="94"/>
      <c r="G3369" s="94"/>
      <c r="H3369" s="57"/>
    </row>
    <row r="3370" spans="2:11" ht="28.5" customHeight="1" x14ac:dyDescent="0.25">
      <c r="C3370" s="47" t="s">
        <v>12</v>
      </c>
      <c r="D3370" s="48">
        <v>3.6</v>
      </c>
      <c r="E3370" s="49"/>
      <c r="F3370" s="10"/>
    </row>
    <row r="3371" spans="2:11" ht="28.5" customHeight="1" x14ac:dyDescent="0.25">
      <c r="C3371" s="1" t="s">
        <v>9</v>
      </c>
      <c r="D3371" s="43">
        <v>503</v>
      </c>
      <c r="E3371" s="95" t="s">
        <v>16</v>
      </c>
      <c r="F3371" s="96"/>
      <c r="G3371" s="99">
        <f>D3372/D3371</f>
        <v>32.228151093439365</v>
      </c>
    </row>
    <row r="3372" spans="2:11" ht="28.5" customHeight="1" x14ac:dyDescent="0.25">
      <c r="C3372" s="1" t="s">
        <v>10</v>
      </c>
      <c r="D3372" s="43">
        <v>16210.76</v>
      </c>
      <c r="E3372" s="97"/>
      <c r="F3372" s="98"/>
      <c r="G3372" s="100"/>
    </row>
    <row r="3373" spans="2:11" x14ac:dyDescent="0.25">
      <c r="C3373" s="53"/>
      <c r="D3373" s="54"/>
      <c r="E3373" s="55"/>
    </row>
    <row r="3374" spans="2:11" x14ac:dyDescent="0.3">
      <c r="C3374" s="52" t="s">
        <v>7</v>
      </c>
      <c r="D3374" s="50" t="s">
        <v>230</v>
      </c>
      <c r="E3374" s="58"/>
    </row>
    <row r="3375" spans="2:11" x14ac:dyDescent="0.3">
      <c r="C3375" s="52" t="s">
        <v>11</v>
      </c>
      <c r="D3375" s="50">
        <v>65</v>
      </c>
      <c r="E3375" s="58"/>
    </row>
    <row r="3376" spans="2:11" x14ac:dyDescent="0.3">
      <c r="C3376" s="52" t="s">
        <v>13</v>
      </c>
      <c r="D3376" s="51" t="s">
        <v>34</v>
      </c>
      <c r="E3376" s="58"/>
    </row>
    <row r="3377" spans="2:11" ht="24" thickBot="1" x14ac:dyDescent="0.3">
      <c r="C3377" s="59"/>
      <c r="D3377" s="59"/>
    </row>
    <row r="3378" spans="2:11" ht="48" thickBot="1" x14ac:dyDescent="0.3">
      <c r="B3378" s="101" t="s">
        <v>17</v>
      </c>
      <c r="C3378" s="102"/>
      <c r="D3378" s="23" t="s">
        <v>20</v>
      </c>
      <c r="E3378" s="103" t="s">
        <v>22</v>
      </c>
      <c r="F3378" s="104"/>
      <c r="G3378" s="2" t="s">
        <v>21</v>
      </c>
    </row>
    <row r="3379" spans="2:11" s="60" customFormat="1" ht="24" thickBot="1" x14ac:dyDescent="0.3">
      <c r="B3379" s="105" t="s">
        <v>36</v>
      </c>
      <c r="C3379" s="106"/>
      <c r="D3379" s="32">
        <v>147.63</v>
      </c>
      <c r="E3379" s="33">
        <v>3.6</v>
      </c>
      <c r="F3379" s="18" t="s">
        <v>25</v>
      </c>
      <c r="G3379" s="26">
        <f t="shared" ref="G3379:G3386" si="76">D3379*E3379</f>
        <v>531.46799999999996</v>
      </c>
      <c r="H3379" s="107"/>
    </row>
    <row r="3380" spans="2:11" s="61" customFormat="1" ht="46.5" customHeight="1" x14ac:dyDescent="0.25">
      <c r="B3380" s="108" t="s">
        <v>18</v>
      </c>
      <c r="C3380" s="109"/>
      <c r="D3380" s="34">
        <v>70.41</v>
      </c>
      <c r="E3380" s="67">
        <v>1.3</v>
      </c>
      <c r="F3380" s="19" t="s">
        <v>26</v>
      </c>
      <c r="G3380" s="27">
        <f t="shared" si="76"/>
        <v>91.533000000000001</v>
      </c>
      <c r="H3380" s="107"/>
    </row>
    <row r="3381" spans="2:11" s="61" customFormat="1" ht="24" thickBot="1" x14ac:dyDescent="0.3">
      <c r="B3381" s="110" t="s">
        <v>19</v>
      </c>
      <c r="C3381" s="111"/>
      <c r="D3381" s="36">
        <v>222.31</v>
      </c>
      <c r="E3381" s="68">
        <v>1.3</v>
      </c>
      <c r="F3381" s="20" t="s">
        <v>26</v>
      </c>
      <c r="G3381" s="28">
        <f t="shared" si="76"/>
        <v>289.00299999999999</v>
      </c>
      <c r="H3381" s="107"/>
    </row>
    <row r="3382" spans="2:11" s="61" customFormat="1" ht="24" thickBot="1" x14ac:dyDescent="0.3">
      <c r="B3382" s="112" t="s">
        <v>28</v>
      </c>
      <c r="C3382" s="113"/>
      <c r="D3382" s="37"/>
      <c r="E3382" s="38">
        <v>3.6</v>
      </c>
      <c r="F3382" s="24" t="s">
        <v>25</v>
      </c>
      <c r="G3382" s="29">
        <f t="shared" si="76"/>
        <v>0</v>
      </c>
      <c r="H3382" s="107"/>
    </row>
    <row r="3383" spans="2:11" s="61" customFormat="1" ht="48" customHeight="1" x14ac:dyDescent="0.25">
      <c r="B3383" s="108" t="s">
        <v>33</v>
      </c>
      <c r="C3383" s="109"/>
      <c r="D3383" s="34">
        <v>665.33</v>
      </c>
      <c r="E3383" s="35">
        <v>3.6</v>
      </c>
      <c r="F3383" s="19" t="s">
        <v>25</v>
      </c>
      <c r="G3383" s="27">
        <f t="shared" si="76"/>
        <v>2395.1880000000001</v>
      </c>
      <c r="H3383" s="107"/>
    </row>
    <row r="3384" spans="2:11" s="61" customFormat="1" x14ac:dyDescent="0.25">
      <c r="B3384" s="114" t="s">
        <v>27</v>
      </c>
      <c r="C3384" s="115"/>
      <c r="D3384" s="39"/>
      <c r="E3384" s="40"/>
      <c r="F3384" s="21" t="s">
        <v>25</v>
      </c>
      <c r="G3384" s="30">
        <f t="shared" si="76"/>
        <v>0</v>
      </c>
      <c r="H3384" s="107"/>
    </row>
    <row r="3385" spans="2:11" s="61" customFormat="1" x14ac:dyDescent="0.25">
      <c r="B3385" s="114" t="s">
        <v>29</v>
      </c>
      <c r="C3385" s="115"/>
      <c r="D3385" s="41">
        <v>2425.1</v>
      </c>
      <c r="E3385" s="42">
        <v>3.6</v>
      </c>
      <c r="F3385" s="21" t="s">
        <v>25</v>
      </c>
      <c r="G3385" s="30">
        <f t="shared" si="76"/>
        <v>8730.36</v>
      </c>
      <c r="H3385" s="107"/>
    </row>
    <row r="3386" spans="2:11" s="61" customFormat="1" x14ac:dyDescent="0.25">
      <c r="B3386" s="114" t="s">
        <v>30</v>
      </c>
      <c r="C3386" s="115"/>
      <c r="D3386" s="41">
        <v>1718.79</v>
      </c>
      <c r="E3386" s="42">
        <v>3.6</v>
      </c>
      <c r="F3386" s="21" t="s">
        <v>25</v>
      </c>
      <c r="G3386" s="30">
        <f t="shared" si="76"/>
        <v>6187.6440000000002</v>
      </c>
      <c r="H3386" s="107"/>
    </row>
    <row r="3387" spans="2:11" s="61" customFormat="1" x14ac:dyDescent="0.25">
      <c r="B3387" s="114" t="s">
        <v>32</v>
      </c>
      <c r="C3387" s="115"/>
      <c r="D3387" s="41">
        <v>473.91</v>
      </c>
      <c r="E3387" s="42">
        <v>3.6</v>
      </c>
      <c r="F3387" s="21" t="s">
        <v>25</v>
      </c>
      <c r="G3387" s="30">
        <f>D3387*E3387</f>
        <v>1706.076</v>
      </c>
      <c r="H3387" s="107"/>
    </row>
    <row r="3388" spans="2:11" s="61" customFormat="1" ht="24" thickBot="1" x14ac:dyDescent="0.3">
      <c r="B3388" s="110" t="s">
        <v>31</v>
      </c>
      <c r="C3388" s="111"/>
      <c r="D3388" s="36">
        <v>320.5</v>
      </c>
      <c r="E3388" s="73">
        <v>14.4</v>
      </c>
      <c r="F3388" s="20" t="s">
        <v>25</v>
      </c>
      <c r="G3388" s="31">
        <f>D3388*E3388</f>
        <v>4615.2</v>
      </c>
      <c r="H3388" s="107"/>
    </row>
    <row r="3389" spans="2:11" ht="11.25" customHeight="1" x14ac:dyDescent="0.25">
      <c r="C3389" s="3"/>
      <c r="D3389" s="3"/>
      <c r="E3389" s="4"/>
      <c r="F3389" s="4"/>
      <c r="H3389" s="62"/>
      <c r="I3389" s="63"/>
      <c r="J3389" s="64"/>
      <c r="K3389" s="64"/>
    </row>
    <row r="3390" spans="2:11" ht="25.5" x14ac:dyDescent="0.25">
      <c r="C3390" s="14" t="s">
        <v>14</v>
      </c>
      <c r="D3390" s="6"/>
    </row>
    <row r="3391" spans="2:11" ht="18.75" x14ac:dyDescent="0.25">
      <c r="C3391" s="86" t="s">
        <v>6</v>
      </c>
      <c r="D3391" s="84" t="s">
        <v>0</v>
      </c>
      <c r="E3391" s="9">
        <f>ROUND((G3379+D3372)/D3372,2)</f>
        <v>1.03</v>
      </c>
      <c r="F3391" s="9"/>
      <c r="G3391" s="10"/>
      <c r="H3391" s="7"/>
    </row>
    <row r="3392" spans="2:11" x14ac:dyDescent="0.25">
      <c r="C3392" s="86"/>
      <c r="D3392" s="84" t="s">
        <v>1</v>
      </c>
      <c r="E3392" s="9">
        <f>ROUND((G3380+G3381+D3372)/D3372,2)</f>
        <v>1.02</v>
      </c>
      <c r="F3392" s="9"/>
      <c r="G3392" s="11"/>
      <c r="H3392" s="65"/>
    </row>
    <row r="3393" spans="3:8" x14ac:dyDescent="0.25">
      <c r="C3393" s="86"/>
      <c r="D3393" s="84" t="s">
        <v>2</v>
      </c>
      <c r="E3393" s="9">
        <f>ROUND((G3382+D3372)/D3372,2)</f>
        <v>1</v>
      </c>
      <c r="F3393" s="12"/>
      <c r="G3393" s="11"/>
    </row>
    <row r="3394" spans="3:8" x14ac:dyDescent="0.25">
      <c r="C3394" s="86"/>
      <c r="D3394" s="13" t="s">
        <v>3</v>
      </c>
      <c r="E3394" s="44">
        <f>ROUND((SUM(G3383:G3388)+D3372)/D3372,2)</f>
        <v>2.46</v>
      </c>
      <c r="F3394" s="10"/>
      <c r="G3394" s="11"/>
    </row>
    <row r="3395" spans="3:8" ht="25.5" x14ac:dyDescent="0.25">
      <c r="D3395" s="45" t="s">
        <v>4</v>
      </c>
      <c r="E3395" s="46">
        <f>SUM(E3391:E3394)-IF(D3376="сплошная",3,2)</f>
        <v>2.5099999999999998</v>
      </c>
      <c r="F3395" s="25"/>
    </row>
    <row r="3396" spans="3:8" ht="14.25" customHeight="1" x14ac:dyDescent="0.25">
      <c r="E3396" s="15"/>
    </row>
    <row r="3397" spans="3:8" s="22" customFormat="1" ht="26.25" customHeight="1" x14ac:dyDescent="0.35">
      <c r="C3397" s="16" t="s">
        <v>23</v>
      </c>
      <c r="D3397" s="87">
        <f>E3395*D3372</f>
        <v>40689.007599999997</v>
      </c>
      <c r="E3397" s="87"/>
      <c r="F3397" s="7"/>
      <c r="G3397" s="5"/>
      <c r="H3397" s="5"/>
    </row>
    <row r="3398" spans="3:8" ht="18.75" x14ac:dyDescent="0.3">
      <c r="C3398" s="17" t="s">
        <v>8</v>
      </c>
      <c r="D3398" s="88">
        <f>D3397/D3371</f>
        <v>80.892659244532794</v>
      </c>
      <c r="E3398" s="88"/>
      <c r="G3398" s="7"/>
      <c r="H3398" s="66"/>
    </row>
    <row r="3409" spans="2:8" ht="60.75" x14ac:dyDescent="0.8">
      <c r="B3409" s="89" t="s">
        <v>243</v>
      </c>
      <c r="C3409" s="89"/>
      <c r="D3409" s="89"/>
      <c r="E3409" s="89"/>
      <c r="F3409" s="89"/>
      <c r="G3409" s="89"/>
      <c r="H3409" s="89"/>
    </row>
    <row r="3410" spans="2:8" ht="46.5" customHeight="1" x14ac:dyDescent="0.25">
      <c r="B3410" s="90" t="s">
        <v>37</v>
      </c>
      <c r="C3410" s="90"/>
      <c r="D3410" s="90"/>
      <c r="E3410" s="90"/>
      <c r="F3410" s="90"/>
      <c r="G3410" s="90"/>
    </row>
    <row r="3411" spans="2:8" x14ac:dyDescent="0.25">
      <c r="C3411" s="85"/>
      <c r="G3411" s="7"/>
    </row>
    <row r="3412" spans="2:8" ht="25.5" x14ac:dyDescent="0.25">
      <c r="C3412" s="14" t="s">
        <v>5</v>
      </c>
      <c r="D3412" s="6"/>
    </row>
    <row r="3413" spans="2:8" ht="20.25" customHeight="1" x14ac:dyDescent="0.25">
      <c r="B3413" s="10"/>
      <c r="C3413" s="91" t="s">
        <v>15</v>
      </c>
      <c r="D3413" s="94" t="s">
        <v>43</v>
      </c>
      <c r="E3413" s="94"/>
      <c r="F3413" s="94"/>
      <c r="G3413" s="94"/>
      <c r="H3413" s="57"/>
    </row>
    <row r="3414" spans="2:8" ht="20.25" x14ac:dyDescent="0.25">
      <c r="B3414" s="10"/>
      <c r="C3414" s="92"/>
      <c r="D3414" s="94" t="s">
        <v>45</v>
      </c>
      <c r="E3414" s="94"/>
      <c r="F3414" s="94"/>
      <c r="G3414" s="94"/>
      <c r="H3414" s="57"/>
    </row>
    <row r="3415" spans="2:8" ht="20.25" x14ac:dyDescent="0.25">
      <c r="B3415" s="10"/>
      <c r="C3415" s="93"/>
      <c r="D3415" s="94" t="s">
        <v>231</v>
      </c>
      <c r="E3415" s="94"/>
      <c r="F3415" s="94"/>
      <c r="G3415" s="94"/>
      <c r="H3415" s="57"/>
    </row>
    <row r="3416" spans="2:8" x14ac:dyDescent="0.25">
      <c r="C3416" s="47" t="s">
        <v>12</v>
      </c>
      <c r="D3416" s="48">
        <v>3.6</v>
      </c>
      <c r="E3416" s="49"/>
      <c r="F3416" s="10"/>
    </row>
    <row r="3417" spans="2:8" x14ac:dyDescent="0.25">
      <c r="C3417" s="1" t="s">
        <v>9</v>
      </c>
      <c r="D3417" s="43">
        <v>1150</v>
      </c>
      <c r="E3417" s="95" t="s">
        <v>16</v>
      </c>
      <c r="F3417" s="96"/>
      <c r="G3417" s="99">
        <f>D3418/D3417</f>
        <v>32.671643478260869</v>
      </c>
    </row>
    <row r="3418" spans="2:8" x14ac:dyDescent="0.25">
      <c r="C3418" s="1" t="s">
        <v>10</v>
      </c>
      <c r="D3418" s="43">
        <v>37572.39</v>
      </c>
      <c r="E3418" s="97"/>
      <c r="F3418" s="98"/>
      <c r="G3418" s="100"/>
    </row>
    <row r="3419" spans="2:8" x14ac:dyDescent="0.25">
      <c r="C3419" s="53"/>
      <c r="D3419" s="54"/>
      <c r="E3419" s="55"/>
    </row>
    <row r="3420" spans="2:8" x14ac:dyDescent="0.3">
      <c r="C3420" s="52" t="s">
        <v>7</v>
      </c>
      <c r="D3420" s="50" t="s">
        <v>232</v>
      </c>
      <c r="E3420" s="58"/>
    </row>
    <row r="3421" spans="2:8" x14ac:dyDescent="0.3">
      <c r="C3421" s="52" t="s">
        <v>11</v>
      </c>
      <c r="D3421" s="50">
        <v>75</v>
      </c>
      <c r="E3421" s="58"/>
    </row>
    <row r="3422" spans="2:8" x14ac:dyDescent="0.3">
      <c r="C3422" s="52" t="s">
        <v>13</v>
      </c>
      <c r="D3422" s="51" t="s">
        <v>34</v>
      </c>
      <c r="E3422" s="58"/>
    </row>
    <row r="3423" spans="2:8" ht="24" thickBot="1" x14ac:dyDescent="0.3">
      <c r="C3423" s="59"/>
      <c r="D3423" s="59"/>
    </row>
    <row r="3424" spans="2:8" ht="48" thickBot="1" x14ac:dyDescent="0.3">
      <c r="B3424" s="101" t="s">
        <v>17</v>
      </c>
      <c r="C3424" s="102"/>
      <c r="D3424" s="23" t="s">
        <v>20</v>
      </c>
      <c r="E3424" s="103" t="s">
        <v>22</v>
      </c>
      <c r="F3424" s="104"/>
      <c r="G3424" s="2" t="s">
        <v>21</v>
      </c>
    </row>
    <row r="3425" spans="2:8" ht="24" thickBot="1" x14ac:dyDescent="0.3">
      <c r="B3425" s="105" t="s">
        <v>36</v>
      </c>
      <c r="C3425" s="106"/>
      <c r="D3425" s="32">
        <v>147.63</v>
      </c>
      <c r="E3425" s="33">
        <v>3.6</v>
      </c>
      <c r="F3425" s="18" t="s">
        <v>25</v>
      </c>
      <c r="G3425" s="26">
        <f t="shared" ref="G3425:G3432" si="77">D3425*E3425</f>
        <v>531.46799999999996</v>
      </c>
      <c r="H3425" s="107"/>
    </row>
    <row r="3426" spans="2:8" x14ac:dyDescent="0.25">
      <c r="B3426" s="108" t="s">
        <v>18</v>
      </c>
      <c r="C3426" s="109"/>
      <c r="D3426" s="69">
        <v>70.41</v>
      </c>
      <c r="E3426" s="67">
        <v>1.6</v>
      </c>
      <c r="F3426" s="19" t="s">
        <v>26</v>
      </c>
      <c r="G3426" s="27">
        <f t="shared" si="77"/>
        <v>112.65600000000001</v>
      </c>
      <c r="H3426" s="107"/>
    </row>
    <row r="3427" spans="2:8" ht="24" thickBot="1" x14ac:dyDescent="0.3">
      <c r="B3427" s="110" t="s">
        <v>19</v>
      </c>
      <c r="C3427" s="111"/>
      <c r="D3427" s="70">
        <v>222.31</v>
      </c>
      <c r="E3427" s="68">
        <v>1.6</v>
      </c>
      <c r="F3427" s="20" t="s">
        <v>26</v>
      </c>
      <c r="G3427" s="28">
        <f t="shared" si="77"/>
        <v>355.69600000000003</v>
      </c>
      <c r="H3427" s="107"/>
    </row>
    <row r="3428" spans="2:8" ht="24" thickBot="1" x14ac:dyDescent="0.3">
      <c r="B3428" s="112" t="s">
        <v>28</v>
      </c>
      <c r="C3428" s="113"/>
      <c r="D3428" s="37"/>
      <c r="E3428" s="38"/>
      <c r="F3428" s="24" t="s">
        <v>25</v>
      </c>
      <c r="G3428" s="29">
        <f t="shared" si="77"/>
        <v>0</v>
      </c>
      <c r="H3428" s="107"/>
    </row>
    <row r="3429" spans="2:8" x14ac:dyDescent="0.25">
      <c r="B3429" s="108" t="s">
        <v>33</v>
      </c>
      <c r="C3429" s="109"/>
      <c r="D3429" s="34">
        <v>665.33</v>
      </c>
      <c r="E3429" s="35">
        <v>3.6</v>
      </c>
      <c r="F3429" s="19" t="s">
        <v>25</v>
      </c>
      <c r="G3429" s="27">
        <f t="shared" si="77"/>
        <v>2395.1880000000001</v>
      </c>
      <c r="H3429" s="107"/>
    </row>
    <row r="3430" spans="2:8" x14ac:dyDescent="0.25">
      <c r="B3430" s="114" t="s">
        <v>27</v>
      </c>
      <c r="C3430" s="115"/>
      <c r="D3430" s="39"/>
      <c r="E3430" s="40"/>
      <c r="F3430" s="21" t="s">
        <v>25</v>
      </c>
      <c r="G3430" s="30">
        <f t="shared" si="77"/>
        <v>0</v>
      </c>
      <c r="H3430" s="107"/>
    </row>
    <row r="3431" spans="2:8" x14ac:dyDescent="0.25">
      <c r="B3431" s="114" t="s">
        <v>29</v>
      </c>
      <c r="C3431" s="115"/>
      <c r="D3431" s="41">
        <v>2425.1</v>
      </c>
      <c r="E3431" s="42">
        <v>3.6</v>
      </c>
      <c r="F3431" s="21" t="s">
        <v>25</v>
      </c>
      <c r="G3431" s="30">
        <f t="shared" si="77"/>
        <v>8730.36</v>
      </c>
      <c r="H3431" s="107"/>
    </row>
    <row r="3432" spans="2:8" x14ac:dyDescent="0.25">
      <c r="B3432" s="114" t="s">
        <v>30</v>
      </c>
      <c r="C3432" s="115"/>
      <c r="D3432" s="41">
        <v>1718.79</v>
      </c>
      <c r="E3432" s="42">
        <v>3.6</v>
      </c>
      <c r="F3432" s="21" t="s">
        <v>25</v>
      </c>
      <c r="G3432" s="30">
        <f t="shared" si="77"/>
        <v>6187.6440000000002</v>
      </c>
      <c r="H3432" s="107"/>
    </row>
    <row r="3433" spans="2:8" x14ac:dyDescent="0.25">
      <c r="B3433" s="114" t="s">
        <v>32</v>
      </c>
      <c r="C3433" s="115"/>
      <c r="D3433" s="41">
        <v>473.91</v>
      </c>
      <c r="E3433" s="42">
        <v>3.6</v>
      </c>
      <c r="F3433" s="21" t="s">
        <v>25</v>
      </c>
      <c r="G3433" s="30">
        <f>D3433*E3433</f>
        <v>1706.076</v>
      </c>
      <c r="H3433" s="107"/>
    </row>
    <row r="3434" spans="2:8" ht="24" thickBot="1" x14ac:dyDescent="0.3">
      <c r="B3434" s="110" t="s">
        <v>31</v>
      </c>
      <c r="C3434" s="111"/>
      <c r="D3434" s="36">
        <v>320.5</v>
      </c>
      <c r="E3434" s="73">
        <v>14.4</v>
      </c>
      <c r="F3434" s="20" t="s">
        <v>25</v>
      </c>
      <c r="G3434" s="31">
        <f>D3434*E3434</f>
        <v>4615.2</v>
      </c>
      <c r="H3434" s="107"/>
    </row>
    <row r="3435" spans="2:8" x14ac:dyDescent="0.25">
      <c r="C3435" s="3"/>
      <c r="D3435" s="3"/>
      <c r="E3435" s="4"/>
      <c r="F3435" s="4"/>
      <c r="H3435" s="62"/>
    </row>
    <row r="3436" spans="2:8" ht="25.5" x14ac:dyDescent="0.25">
      <c r="C3436" s="14" t="s">
        <v>14</v>
      </c>
      <c r="D3436" s="6"/>
    </row>
    <row r="3437" spans="2:8" ht="18.75" x14ac:dyDescent="0.25">
      <c r="C3437" s="86" t="s">
        <v>6</v>
      </c>
      <c r="D3437" s="84" t="s">
        <v>0</v>
      </c>
      <c r="E3437" s="9">
        <f>ROUND((G3425+D3418)/D3418,2)</f>
        <v>1.01</v>
      </c>
      <c r="F3437" s="9"/>
      <c r="G3437" s="10"/>
      <c r="H3437" s="7"/>
    </row>
    <row r="3438" spans="2:8" x14ac:dyDescent="0.25">
      <c r="C3438" s="86"/>
      <c r="D3438" s="84" t="s">
        <v>1</v>
      </c>
      <c r="E3438" s="9">
        <f>ROUND((G3426+G3427+D3418)/D3418,2)</f>
        <v>1.01</v>
      </c>
      <c r="F3438" s="9"/>
      <c r="G3438" s="11"/>
      <c r="H3438" s="65"/>
    </row>
    <row r="3439" spans="2:8" x14ac:dyDescent="0.25">
      <c r="C3439" s="86"/>
      <c r="D3439" s="84" t="s">
        <v>2</v>
      </c>
      <c r="E3439" s="9">
        <f>ROUND((G3428+D3418)/D3418,2)</f>
        <v>1</v>
      </c>
      <c r="F3439" s="12"/>
      <c r="G3439" s="11"/>
    </row>
    <row r="3440" spans="2:8" x14ac:dyDescent="0.25">
      <c r="C3440" s="86"/>
      <c r="D3440" s="13" t="s">
        <v>3</v>
      </c>
      <c r="E3440" s="44">
        <f>ROUND((SUM(G3429:G3434)+D3418)/D3418,2)</f>
        <v>1.63</v>
      </c>
      <c r="F3440" s="10"/>
      <c r="G3440" s="11"/>
    </row>
    <row r="3441" spans="2:8" ht="25.5" x14ac:dyDescent="0.25">
      <c r="D3441" s="45" t="s">
        <v>4</v>
      </c>
      <c r="E3441" s="46">
        <f>SUM(E3437:E3440)-IF(D3422="сплошная",3,2)</f>
        <v>1.6500000000000004</v>
      </c>
      <c r="F3441" s="25"/>
    </row>
    <row r="3442" spans="2:8" x14ac:dyDescent="0.25">
      <c r="E3442" s="15"/>
    </row>
    <row r="3443" spans="2:8" ht="25.5" x14ac:dyDescent="0.35">
      <c r="B3443" s="22"/>
      <c r="C3443" s="16" t="s">
        <v>23</v>
      </c>
      <c r="D3443" s="87">
        <f>E3441*D3418</f>
        <v>61994.443500000016</v>
      </c>
      <c r="E3443" s="87"/>
    </row>
    <row r="3444" spans="2:8" ht="18.75" x14ac:dyDescent="0.3">
      <c r="C3444" s="17" t="s">
        <v>8</v>
      </c>
      <c r="D3444" s="88">
        <f>D3443/D3417</f>
        <v>53.908211739130451</v>
      </c>
      <c r="E3444" s="88"/>
      <c r="G3444" s="7"/>
      <c r="H3444" s="66"/>
    </row>
    <row r="3457" spans="2:8" ht="60.75" x14ac:dyDescent="0.8">
      <c r="B3457" s="89" t="s">
        <v>244</v>
      </c>
      <c r="C3457" s="89"/>
      <c r="D3457" s="89"/>
      <c r="E3457" s="89"/>
      <c r="F3457" s="89"/>
      <c r="G3457" s="89"/>
      <c r="H3457" s="89"/>
    </row>
    <row r="3458" spans="2:8" ht="46.5" customHeight="1" x14ac:dyDescent="0.25">
      <c r="B3458" s="90" t="s">
        <v>37</v>
      </c>
      <c r="C3458" s="90"/>
      <c r="D3458" s="90"/>
      <c r="E3458" s="90"/>
      <c r="F3458" s="90"/>
      <c r="G3458" s="90"/>
    </row>
    <row r="3459" spans="2:8" x14ac:dyDescent="0.25">
      <c r="C3459" s="85"/>
      <c r="G3459" s="7"/>
    </row>
    <row r="3460" spans="2:8" ht="25.5" x14ac:dyDescent="0.25">
      <c r="C3460" s="14" t="s">
        <v>5</v>
      </c>
      <c r="D3460" s="6"/>
    </row>
    <row r="3461" spans="2:8" ht="20.25" customHeight="1" x14ac:dyDescent="0.25">
      <c r="B3461" s="10"/>
      <c r="C3461" s="91" t="s">
        <v>15</v>
      </c>
      <c r="D3461" s="94" t="s">
        <v>42</v>
      </c>
      <c r="E3461" s="94"/>
      <c r="F3461" s="94"/>
      <c r="G3461" s="94"/>
      <c r="H3461" s="57"/>
    </row>
    <row r="3462" spans="2:8" ht="20.25" x14ac:dyDescent="0.25">
      <c r="B3462" s="10"/>
      <c r="C3462" s="92"/>
      <c r="D3462" s="94" t="s">
        <v>45</v>
      </c>
      <c r="E3462" s="94"/>
      <c r="F3462" s="94"/>
      <c r="G3462" s="94"/>
      <c r="H3462" s="57"/>
    </row>
    <row r="3463" spans="2:8" ht="20.25" x14ac:dyDescent="0.25">
      <c r="B3463" s="10"/>
      <c r="C3463" s="93"/>
      <c r="D3463" s="94" t="s">
        <v>233</v>
      </c>
      <c r="E3463" s="94"/>
      <c r="F3463" s="94"/>
      <c r="G3463" s="94"/>
      <c r="H3463" s="57"/>
    </row>
    <row r="3464" spans="2:8" x14ac:dyDescent="0.25">
      <c r="C3464" s="47" t="s">
        <v>12</v>
      </c>
      <c r="D3464" s="48">
        <v>5.3</v>
      </c>
      <c r="E3464" s="49"/>
      <c r="F3464" s="10"/>
    </row>
    <row r="3465" spans="2:8" x14ac:dyDescent="0.25">
      <c r="C3465" s="1" t="s">
        <v>9</v>
      </c>
      <c r="D3465" s="43">
        <v>738</v>
      </c>
      <c r="E3465" s="95" t="s">
        <v>16</v>
      </c>
      <c r="F3465" s="96"/>
      <c r="G3465" s="99">
        <f>D3466/D3465</f>
        <v>30.420569105691058</v>
      </c>
    </row>
    <row r="3466" spans="2:8" x14ac:dyDescent="0.25">
      <c r="C3466" s="1" t="s">
        <v>10</v>
      </c>
      <c r="D3466" s="43">
        <v>22450.38</v>
      </c>
      <c r="E3466" s="97"/>
      <c r="F3466" s="98"/>
      <c r="G3466" s="100"/>
    </row>
    <row r="3467" spans="2:8" x14ac:dyDescent="0.25">
      <c r="C3467" s="53"/>
      <c r="D3467" s="54"/>
      <c r="E3467" s="55"/>
    </row>
    <row r="3468" spans="2:8" x14ac:dyDescent="0.3">
      <c r="C3468" s="52" t="s">
        <v>7</v>
      </c>
      <c r="D3468" s="50" t="s">
        <v>232</v>
      </c>
      <c r="E3468" s="58"/>
    </row>
    <row r="3469" spans="2:8" x14ac:dyDescent="0.3">
      <c r="C3469" s="52" t="s">
        <v>11</v>
      </c>
      <c r="D3469" s="50">
        <v>70</v>
      </c>
      <c r="E3469" s="58"/>
    </row>
    <row r="3470" spans="2:8" x14ac:dyDescent="0.3">
      <c r="C3470" s="52" t="s">
        <v>13</v>
      </c>
      <c r="D3470" s="51" t="s">
        <v>34</v>
      </c>
      <c r="E3470" s="58"/>
    </row>
    <row r="3471" spans="2:8" ht="24" thickBot="1" x14ac:dyDescent="0.3">
      <c r="C3471" s="59"/>
      <c r="D3471" s="59"/>
    </row>
    <row r="3472" spans="2:8" ht="48" thickBot="1" x14ac:dyDescent="0.3">
      <c r="B3472" s="101" t="s">
        <v>17</v>
      </c>
      <c r="C3472" s="102"/>
      <c r="D3472" s="23" t="s">
        <v>20</v>
      </c>
      <c r="E3472" s="103" t="s">
        <v>22</v>
      </c>
      <c r="F3472" s="104"/>
      <c r="G3472" s="2" t="s">
        <v>21</v>
      </c>
    </row>
    <row r="3473" spans="2:8" ht="24" thickBot="1" x14ac:dyDescent="0.3">
      <c r="B3473" s="105" t="s">
        <v>36</v>
      </c>
      <c r="C3473" s="106"/>
      <c r="D3473" s="32">
        <v>147.63</v>
      </c>
      <c r="E3473" s="33">
        <v>5.3</v>
      </c>
      <c r="F3473" s="18" t="s">
        <v>25</v>
      </c>
      <c r="G3473" s="26">
        <f t="shared" ref="G3473:G3480" si="78">D3473*E3473</f>
        <v>782.43899999999996</v>
      </c>
      <c r="H3473" s="107"/>
    </row>
    <row r="3474" spans="2:8" x14ac:dyDescent="0.25">
      <c r="B3474" s="108" t="s">
        <v>18</v>
      </c>
      <c r="C3474" s="109"/>
      <c r="D3474" s="69">
        <v>70.41</v>
      </c>
      <c r="E3474" s="67">
        <v>1.3</v>
      </c>
      <c r="F3474" s="19" t="s">
        <v>26</v>
      </c>
      <c r="G3474" s="27">
        <f t="shared" si="78"/>
        <v>91.533000000000001</v>
      </c>
      <c r="H3474" s="107"/>
    </row>
    <row r="3475" spans="2:8" ht="24" thickBot="1" x14ac:dyDescent="0.3">
      <c r="B3475" s="110" t="s">
        <v>19</v>
      </c>
      <c r="C3475" s="111"/>
      <c r="D3475" s="70">
        <v>222.31</v>
      </c>
      <c r="E3475" s="68">
        <v>1.3</v>
      </c>
      <c r="F3475" s="20" t="s">
        <v>26</v>
      </c>
      <c r="G3475" s="28">
        <f t="shared" si="78"/>
        <v>289.00299999999999</v>
      </c>
      <c r="H3475" s="107"/>
    </row>
    <row r="3476" spans="2:8" ht="24" thickBot="1" x14ac:dyDescent="0.3">
      <c r="B3476" s="112" t="s">
        <v>28</v>
      </c>
      <c r="C3476" s="113"/>
      <c r="D3476" s="37"/>
      <c r="E3476" s="38"/>
      <c r="F3476" s="24" t="s">
        <v>25</v>
      </c>
      <c r="G3476" s="29">
        <f t="shared" si="78"/>
        <v>0</v>
      </c>
      <c r="H3476" s="107"/>
    </row>
    <row r="3477" spans="2:8" x14ac:dyDescent="0.25">
      <c r="B3477" s="108" t="s">
        <v>33</v>
      </c>
      <c r="C3477" s="109"/>
      <c r="D3477" s="34">
        <v>665.33</v>
      </c>
      <c r="E3477" s="35">
        <v>5.3</v>
      </c>
      <c r="F3477" s="19" t="s">
        <v>25</v>
      </c>
      <c r="G3477" s="27">
        <f t="shared" si="78"/>
        <v>3526.2490000000003</v>
      </c>
      <c r="H3477" s="107"/>
    </row>
    <row r="3478" spans="2:8" x14ac:dyDescent="0.25">
      <c r="B3478" s="114" t="s">
        <v>27</v>
      </c>
      <c r="C3478" s="115"/>
      <c r="D3478" s="39"/>
      <c r="E3478" s="40"/>
      <c r="F3478" s="21" t="s">
        <v>25</v>
      </c>
      <c r="G3478" s="30">
        <f t="shared" si="78"/>
        <v>0</v>
      </c>
      <c r="H3478" s="107"/>
    </row>
    <row r="3479" spans="2:8" x14ac:dyDescent="0.25">
      <c r="B3479" s="114" t="s">
        <v>29</v>
      </c>
      <c r="C3479" s="115"/>
      <c r="D3479" s="41">
        <v>2425.1</v>
      </c>
      <c r="E3479" s="42">
        <v>5.3</v>
      </c>
      <c r="F3479" s="21" t="s">
        <v>25</v>
      </c>
      <c r="G3479" s="30">
        <f t="shared" si="78"/>
        <v>12853.029999999999</v>
      </c>
      <c r="H3479" s="107"/>
    </row>
    <row r="3480" spans="2:8" x14ac:dyDescent="0.25">
      <c r="B3480" s="114" t="s">
        <v>30</v>
      </c>
      <c r="C3480" s="115"/>
      <c r="D3480" s="41">
        <v>1718.79</v>
      </c>
      <c r="E3480" s="42">
        <v>5.3</v>
      </c>
      <c r="F3480" s="21" t="s">
        <v>25</v>
      </c>
      <c r="G3480" s="30">
        <f t="shared" si="78"/>
        <v>9109.5869999999995</v>
      </c>
      <c r="H3480" s="107"/>
    </row>
    <row r="3481" spans="2:8" x14ac:dyDescent="0.25">
      <c r="B3481" s="114" t="s">
        <v>32</v>
      </c>
      <c r="C3481" s="115"/>
      <c r="D3481" s="41">
        <v>473.91</v>
      </c>
      <c r="E3481" s="42">
        <v>5.3</v>
      </c>
      <c r="F3481" s="21" t="s">
        <v>25</v>
      </c>
      <c r="G3481" s="30">
        <f>D3481*E3481</f>
        <v>2511.723</v>
      </c>
      <c r="H3481" s="107"/>
    </row>
    <row r="3482" spans="2:8" ht="24" thickBot="1" x14ac:dyDescent="0.3">
      <c r="B3482" s="110" t="s">
        <v>31</v>
      </c>
      <c r="C3482" s="111"/>
      <c r="D3482" s="36">
        <v>320.5</v>
      </c>
      <c r="E3482" s="73">
        <v>21.2</v>
      </c>
      <c r="F3482" s="20" t="s">
        <v>25</v>
      </c>
      <c r="G3482" s="31">
        <f>D3482*E3482</f>
        <v>6794.5999999999995</v>
      </c>
      <c r="H3482" s="107"/>
    </row>
    <row r="3483" spans="2:8" x14ac:dyDescent="0.25">
      <c r="C3483" s="3"/>
      <c r="D3483" s="3"/>
      <c r="E3483" s="4"/>
      <c r="F3483" s="4"/>
      <c r="H3483" s="62"/>
    </row>
    <row r="3484" spans="2:8" ht="25.5" x14ac:dyDescent="0.25">
      <c r="C3484" s="14" t="s">
        <v>14</v>
      </c>
      <c r="D3484" s="6"/>
    </row>
    <row r="3485" spans="2:8" ht="18.75" x14ac:dyDescent="0.25">
      <c r="C3485" s="86" t="s">
        <v>6</v>
      </c>
      <c r="D3485" s="84" t="s">
        <v>0</v>
      </c>
      <c r="E3485" s="9">
        <f>ROUND((G3473+D3466)/D3466,2)</f>
        <v>1.03</v>
      </c>
      <c r="F3485" s="9"/>
      <c r="G3485" s="10"/>
      <c r="H3485" s="7"/>
    </row>
    <row r="3486" spans="2:8" x14ac:dyDescent="0.25">
      <c r="C3486" s="86"/>
      <c r="D3486" s="84" t="s">
        <v>1</v>
      </c>
      <c r="E3486" s="9">
        <f>ROUND((G3474+G3475+D3466)/D3466,2)</f>
        <v>1.02</v>
      </c>
      <c r="F3486" s="9"/>
      <c r="G3486" s="11"/>
      <c r="H3486" s="65"/>
    </row>
    <row r="3487" spans="2:8" x14ac:dyDescent="0.25">
      <c r="C3487" s="86"/>
      <c r="D3487" s="84" t="s">
        <v>2</v>
      </c>
      <c r="E3487" s="9">
        <f>ROUND((G3476+D3466)/D3466,2)</f>
        <v>1</v>
      </c>
      <c r="F3487" s="12"/>
      <c r="G3487" s="11"/>
    </row>
    <row r="3488" spans="2:8" x14ac:dyDescent="0.25">
      <c r="C3488" s="86"/>
      <c r="D3488" s="13" t="s">
        <v>3</v>
      </c>
      <c r="E3488" s="44">
        <f>ROUND((SUM(G3477:G3482)+D3466)/D3466,2)</f>
        <v>2.5499999999999998</v>
      </c>
      <c r="F3488" s="10"/>
      <c r="G3488" s="11"/>
    </row>
    <row r="3489" spans="2:8" ht="25.5" x14ac:dyDescent="0.25">
      <c r="D3489" s="45" t="s">
        <v>4</v>
      </c>
      <c r="E3489" s="46">
        <f>SUM(E3485:E3488)-IF(D3470="сплошная",3,2)</f>
        <v>2.5999999999999996</v>
      </c>
      <c r="F3489" s="25"/>
    </row>
    <row r="3490" spans="2:8" x14ac:dyDescent="0.25">
      <c r="E3490" s="15"/>
    </row>
    <row r="3491" spans="2:8" ht="25.5" x14ac:dyDescent="0.35">
      <c r="B3491" s="22"/>
      <c r="C3491" s="16" t="s">
        <v>23</v>
      </c>
      <c r="D3491" s="87">
        <f>E3489*D3466</f>
        <v>58370.987999999998</v>
      </c>
      <c r="E3491" s="87"/>
    </row>
    <row r="3492" spans="2:8" ht="18.75" x14ac:dyDescent="0.3">
      <c r="C3492" s="17" t="s">
        <v>8</v>
      </c>
      <c r="D3492" s="88">
        <f>D3491/D3465</f>
        <v>79.09347967479674</v>
      </c>
      <c r="E3492" s="88"/>
      <c r="G3492" s="7"/>
      <c r="H3492" s="66"/>
    </row>
    <row r="3505" spans="2:8" ht="60.75" x14ac:dyDescent="0.8">
      <c r="B3505" s="89" t="s">
        <v>245</v>
      </c>
      <c r="C3505" s="89"/>
      <c r="D3505" s="89"/>
      <c r="E3505" s="89"/>
      <c r="F3505" s="89"/>
      <c r="G3505" s="89"/>
      <c r="H3505" s="89"/>
    </row>
    <row r="3506" spans="2:8" ht="46.5" customHeight="1" x14ac:dyDescent="0.25">
      <c r="B3506" s="90" t="s">
        <v>37</v>
      </c>
      <c r="C3506" s="90"/>
      <c r="D3506" s="90"/>
      <c r="E3506" s="90"/>
      <c r="F3506" s="90"/>
      <c r="G3506" s="90"/>
    </row>
    <row r="3507" spans="2:8" x14ac:dyDescent="0.25">
      <c r="C3507" s="85"/>
      <c r="G3507" s="7"/>
    </row>
    <row r="3508" spans="2:8" ht="25.5" x14ac:dyDescent="0.25">
      <c r="C3508" s="14" t="s">
        <v>5</v>
      </c>
      <c r="D3508" s="6"/>
    </row>
    <row r="3509" spans="2:8" ht="20.25" customHeight="1" x14ac:dyDescent="0.25">
      <c r="B3509" s="10"/>
      <c r="C3509" s="91" t="s">
        <v>15</v>
      </c>
      <c r="D3509" s="94" t="s">
        <v>43</v>
      </c>
      <c r="E3509" s="94"/>
      <c r="F3509" s="94"/>
      <c r="G3509" s="94"/>
      <c r="H3509" s="57"/>
    </row>
    <row r="3510" spans="2:8" ht="20.25" x14ac:dyDescent="0.25">
      <c r="B3510" s="10"/>
      <c r="C3510" s="92"/>
      <c r="D3510" s="94" t="s">
        <v>45</v>
      </c>
      <c r="E3510" s="94"/>
      <c r="F3510" s="94"/>
      <c r="G3510" s="94"/>
      <c r="H3510" s="57"/>
    </row>
    <row r="3511" spans="2:8" ht="20.25" x14ac:dyDescent="0.25">
      <c r="B3511" s="10"/>
      <c r="C3511" s="93"/>
      <c r="D3511" s="94" t="s">
        <v>234</v>
      </c>
      <c r="E3511" s="94"/>
      <c r="F3511" s="94"/>
      <c r="G3511" s="94"/>
      <c r="H3511" s="57"/>
    </row>
    <row r="3512" spans="2:8" x14ac:dyDescent="0.25">
      <c r="C3512" s="47" t="s">
        <v>12</v>
      </c>
      <c r="D3512" s="48">
        <v>4.8</v>
      </c>
      <c r="E3512" s="49"/>
      <c r="F3512" s="10"/>
    </row>
    <row r="3513" spans="2:8" x14ac:dyDescent="0.25">
      <c r="C3513" s="1" t="s">
        <v>9</v>
      </c>
      <c r="D3513" s="43">
        <v>675</v>
      </c>
      <c r="E3513" s="95" t="s">
        <v>16</v>
      </c>
      <c r="F3513" s="96"/>
      <c r="G3513" s="99">
        <f>D3514/D3513</f>
        <v>28.864711111111113</v>
      </c>
    </row>
    <row r="3514" spans="2:8" x14ac:dyDescent="0.25">
      <c r="C3514" s="1" t="s">
        <v>10</v>
      </c>
      <c r="D3514" s="43">
        <v>19483.68</v>
      </c>
      <c r="E3514" s="97"/>
      <c r="F3514" s="98"/>
      <c r="G3514" s="100"/>
    </row>
    <row r="3515" spans="2:8" x14ac:dyDescent="0.25">
      <c r="C3515" s="53"/>
      <c r="D3515" s="54"/>
      <c r="E3515" s="55"/>
    </row>
    <row r="3516" spans="2:8" x14ac:dyDescent="0.3">
      <c r="C3516" s="52" t="s">
        <v>7</v>
      </c>
      <c r="D3516" s="50" t="s">
        <v>88</v>
      </c>
      <c r="E3516" s="58"/>
    </row>
    <row r="3517" spans="2:8" x14ac:dyDescent="0.3">
      <c r="C3517" s="52" t="s">
        <v>11</v>
      </c>
      <c r="D3517" s="50">
        <v>70</v>
      </c>
      <c r="E3517" s="58"/>
    </row>
    <row r="3518" spans="2:8" x14ac:dyDescent="0.3">
      <c r="C3518" s="52" t="s">
        <v>13</v>
      </c>
      <c r="D3518" s="51" t="s">
        <v>34</v>
      </c>
      <c r="E3518" s="58"/>
    </row>
    <row r="3519" spans="2:8" ht="24" thickBot="1" x14ac:dyDescent="0.3">
      <c r="C3519" s="59"/>
      <c r="D3519" s="59"/>
    </row>
    <row r="3520" spans="2:8" ht="48" thickBot="1" x14ac:dyDescent="0.3">
      <c r="B3520" s="101" t="s">
        <v>17</v>
      </c>
      <c r="C3520" s="102"/>
      <c r="D3520" s="23" t="s">
        <v>20</v>
      </c>
      <c r="E3520" s="103" t="s">
        <v>22</v>
      </c>
      <c r="F3520" s="104"/>
      <c r="G3520" s="2" t="s">
        <v>21</v>
      </c>
    </row>
    <row r="3521" spans="2:8" ht="24" thickBot="1" x14ac:dyDescent="0.3">
      <c r="B3521" s="105" t="s">
        <v>36</v>
      </c>
      <c r="C3521" s="106"/>
      <c r="D3521" s="32">
        <v>147.63</v>
      </c>
      <c r="E3521" s="33">
        <v>4.8</v>
      </c>
      <c r="F3521" s="18" t="s">
        <v>25</v>
      </c>
      <c r="G3521" s="26">
        <f t="shared" ref="G3521:G3528" si="79">D3521*E3521</f>
        <v>708.62399999999991</v>
      </c>
      <c r="H3521" s="107"/>
    </row>
    <row r="3522" spans="2:8" x14ac:dyDescent="0.25">
      <c r="B3522" s="108" t="s">
        <v>18</v>
      </c>
      <c r="C3522" s="109"/>
      <c r="D3522" s="69">
        <v>70.41</v>
      </c>
      <c r="E3522" s="67">
        <v>0.9</v>
      </c>
      <c r="F3522" s="19" t="s">
        <v>26</v>
      </c>
      <c r="G3522" s="27">
        <f t="shared" si="79"/>
        <v>63.369</v>
      </c>
      <c r="H3522" s="107"/>
    </row>
    <row r="3523" spans="2:8" ht="24" thickBot="1" x14ac:dyDescent="0.3">
      <c r="B3523" s="110" t="s">
        <v>19</v>
      </c>
      <c r="C3523" s="111"/>
      <c r="D3523" s="70">
        <v>222.31</v>
      </c>
      <c r="E3523" s="68">
        <v>0.9</v>
      </c>
      <c r="F3523" s="20" t="s">
        <v>26</v>
      </c>
      <c r="G3523" s="28">
        <f t="shared" si="79"/>
        <v>200.07900000000001</v>
      </c>
      <c r="H3523" s="107"/>
    </row>
    <row r="3524" spans="2:8" ht="24" thickBot="1" x14ac:dyDescent="0.3">
      <c r="B3524" s="112" t="s">
        <v>28</v>
      </c>
      <c r="C3524" s="113"/>
      <c r="D3524" s="37"/>
      <c r="E3524" s="38"/>
      <c r="F3524" s="24" t="s">
        <v>25</v>
      </c>
      <c r="G3524" s="29">
        <f t="shared" si="79"/>
        <v>0</v>
      </c>
      <c r="H3524" s="107"/>
    </row>
    <row r="3525" spans="2:8" x14ac:dyDescent="0.25">
      <c r="B3525" s="108" t="s">
        <v>33</v>
      </c>
      <c r="C3525" s="109"/>
      <c r="D3525" s="34">
        <v>665.33</v>
      </c>
      <c r="E3525" s="35">
        <v>4.8</v>
      </c>
      <c r="F3525" s="19" t="s">
        <v>25</v>
      </c>
      <c r="G3525" s="27">
        <f t="shared" si="79"/>
        <v>3193.5840000000003</v>
      </c>
      <c r="H3525" s="107"/>
    </row>
    <row r="3526" spans="2:8" x14ac:dyDescent="0.25">
      <c r="B3526" s="114" t="s">
        <v>27</v>
      </c>
      <c r="C3526" s="115"/>
      <c r="D3526" s="39"/>
      <c r="E3526" s="40"/>
      <c r="F3526" s="21" t="s">
        <v>25</v>
      </c>
      <c r="G3526" s="30">
        <f t="shared" si="79"/>
        <v>0</v>
      </c>
      <c r="H3526" s="107"/>
    </row>
    <row r="3527" spans="2:8" x14ac:dyDescent="0.25">
      <c r="B3527" s="114" t="s">
        <v>29</v>
      </c>
      <c r="C3527" s="115"/>
      <c r="D3527" s="41">
        <v>2425.1</v>
      </c>
      <c r="E3527" s="42">
        <v>4.8</v>
      </c>
      <c r="F3527" s="21" t="s">
        <v>25</v>
      </c>
      <c r="G3527" s="30">
        <f t="shared" si="79"/>
        <v>11640.48</v>
      </c>
      <c r="H3527" s="107"/>
    </row>
    <row r="3528" spans="2:8" x14ac:dyDescent="0.25">
      <c r="B3528" s="114" t="s">
        <v>30</v>
      </c>
      <c r="C3528" s="115"/>
      <c r="D3528" s="41">
        <v>1718.79</v>
      </c>
      <c r="E3528" s="42">
        <v>4.8</v>
      </c>
      <c r="F3528" s="21" t="s">
        <v>25</v>
      </c>
      <c r="G3528" s="30">
        <f t="shared" si="79"/>
        <v>8250.1919999999991</v>
      </c>
      <c r="H3528" s="107"/>
    </row>
    <row r="3529" spans="2:8" x14ac:dyDescent="0.25">
      <c r="B3529" s="114" t="s">
        <v>32</v>
      </c>
      <c r="C3529" s="115"/>
      <c r="D3529" s="41">
        <v>473.91</v>
      </c>
      <c r="E3529" s="42">
        <v>4.8</v>
      </c>
      <c r="F3529" s="21" t="s">
        <v>25</v>
      </c>
      <c r="G3529" s="30">
        <f>D3529*E3529</f>
        <v>2274.768</v>
      </c>
      <c r="H3529" s="107"/>
    </row>
    <row r="3530" spans="2:8" ht="24" thickBot="1" x14ac:dyDescent="0.3">
      <c r="B3530" s="110" t="s">
        <v>31</v>
      </c>
      <c r="C3530" s="111"/>
      <c r="D3530" s="36">
        <v>320.5</v>
      </c>
      <c r="E3530" s="73">
        <v>19.2</v>
      </c>
      <c r="F3530" s="20" t="s">
        <v>25</v>
      </c>
      <c r="G3530" s="31">
        <f>D3530*E3530</f>
        <v>6153.5999999999995</v>
      </c>
      <c r="H3530" s="107"/>
    </row>
    <row r="3531" spans="2:8" x14ac:dyDescent="0.25">
      <c r="C3531" s="3"/>
      <c r="D3531" s="3"/>
      <c r="E3531" s="4"/>
      <c r="F3531" s="4"/>
      <c r="H3531" s="62"/>
    </row>
    <row r="3532" spans="2:8" ht="25.5" x14ac:dyDescent="0.25">
      <c r="C3532" s="14" t="s">
        <v>14</v>
      </c>
      <c r="D3532" s="6"/>
    </row>
    <row r="3533" spans="2:8" ht="18.75" x14ac:dyDescent="0.25">
      <c r="C3533" s="86" t="s">
        <v>6</v>
      </c>
      <c r="D3533" s="84" t="s">
        <v>0</v>
      </c>
      <c r="E3533" s="9">
        <f>ROUND((G3521+D3514)/D3514,2)</f>
        <v>1.04</v>
      </c>
      <c r="F3533" s="9"/>
      <c r="G3533" s="10"/>
      <c r="H3533" s="7"/>
    </row>
    <row r="3534" spans="2:8" x14ac:dyDescent="0.25">
      <c r="C3534" s="86"/>
      <c r="D3534" s="84" t="s">
        <v>1</v>
      </c>
      <c r="E3534" s="9">
        <f>ROUND((G3522+G3523+D3514)/D3514,2)</f>
        <v>1.01</v>
      </c>
      <c r="F3534" s="9"/>
      <c r="G3534" s="11"/>
      <c r="H3534" s="65"/>
    </row>
    <row r="3535" spans="2:8" x14ac:dyDescent="0.25">
      <c r="C3535" s="86"/>
      <c r="D3535" s="84" t="s">
        <v>2</v>
      </c>
      <c r="E3535" s="9">
        <f>ROUND((G3524+D3514)/D3514,2)</f>
        <v>1</v>
      </c>
      <c r="F3535" s="12"/>
      <c r="G3535" s="11"/>
    </row>
    <row r="3536" spans="2:8" x14ac:dyDescent="0.25">
      <c r="C3536" s="86"/>
      <c r="D3536" s="13" t="s">
        <v>3</v>
      </c>
      <c r="E3536" s="44">
        <f>ROUND((SUM(G3525:G3530)+D3514)/D3514,2)</f>
        <v>2.62</v>
      </c>
      <c r="F3536" s="10"/>
      <c r="G3536" s="11"/>
    </row>
    <row r="3537" spans="2:11" ht="25.5" x14ac:dyDescent="0.25">
      <c r="D3537" s="45" t="s">
        <v>4</v>
      </c>
      <c r="E3537" s="46">
        <f>SUM(E3533:E3536)-IF(D3518="сплошная",3,2)</f>
        <v>2.67</v>
      </c>
      <c r="F3537" s="25"/>
    </row>
    <row r="3538" spans="2:11" x14ac:dyDescent="0.25">
      <c r="E3538" s="15"/>
    </row>
    <row r="3539" spans="2:11" ht="25.5" x14ac:dyDescent="0.35">
      <c r="B3539" s="22"/>
      <c r="C3539" s="16" t="s">
        <v>23</v>
      </c>
      <c r="D3539" s="87">
        <f>E3537*D3514</f>
        <v>52021.425600000002</v>
      </c>
      <c r="E3539" s="87"/>
    </row>
    <row r="3540" spans="2:11" ht="18.75" x14ac:dyDescent="0.3">
      <c r="C3540" s="17" t="s">
        <v>8</v>
      </c>
      <c r="D3540" s="88">
        <f>D3539/D3513</f>
        <v>77.068778666666674</v>
      </c>
      <c r="E3540" s="88"/>
      <c r="G3540" s="7"/>
      <c r="H3540" s="66"/>
    </row>
    <row r="3550" spans="2:11" s="22" customFormat="1" ht="54.75" customHeight="1" x14ac:dyDescent="0.8">
      <c r="B3550" s="89" t="s">
        <v>246</v>
      </c>
      <c r="C3550" s="89"/>
      <c r="D3550" s="89"/>
      <c r="E3550" s="89"/>
      <c r="F3550" s="89"/>
      <c r="G3550" s="89"/>
      <c r="H3550" s="89"/>
      <c r="K3550" s="22" t="s">
        <v>34</v>
      </c>
    </row>
    <row r="3551" spans="2:11" ht="46.5" customHeight="1" x14ac:dyDescent="0.25">
      <c r="B3551" s="90" t="s">
        <v>41</v>
      </c>
      <c r="C3551" s="90"/>
      <c r="D3551" s="90"/>
      <c r="E3551" s="90"/>
      <c r="F3551" s="90"/>
      <c r="G3551" s="90"/>
      <c r="K3551" s="7" t="s">
        <v>35</v>
      </c>
    </row>
    <row r="3552" spans="2:11" x14ac:dyDescent="0.25">
      <c r="C3552" s="85"/>
      <c r="G3552" s="7"/>
    </row>
    <row r="3553" spans="2:8" ht="25.5" x14ac:dyDescent="0.25">
      <c r="C3553" s="14" t="s">
        <v>5</v>
      </c>
      <c r="D3553" s="6"/>
    </row>
    <row r="3554" spans="2:8" s="10" customFormat="1" ht="20.25" x14ac:dyDescent="0.25">
      <c r="C3554" s="91" t="s">
        <v>15</v>
      </c>
      <c r="D3554" s="94" t="s">
        <v>42</v>
      </c>
      <c r="E3554" s="94"/>
      <c r="F3554" s="94"/>
      <c r="G3554" s="94"/>
      <c r="H3554" s="57"/>
    </row>
    <row r="3555" spans="2:8" s="10" customFormat="1" ht="20.25" x14ac:dyDescent="0.25">
      <c r="C3555" s="92"/>
      <c r="D3555" s="94" t="s">
        <v>235</v>
      </c>
      <c r="E3555" s="94"/>
      <c r="F3555" s="94"/>
      <c r="G3555" s="94"/>
      <c r="H3555" s="57"/>
    </row>
    <row r="3556" spans="2:8" s="10" customFormat="1" ht="20.25" x14ac:dyDescent="0.25">
      <c r="C3556" s="93"/>
      <c r="D3556" s="94" t="s">
        <v>236</v>
      </c>
      <c r="E3556" s="94"/>
      <c r="F3556" s="94"/>
      <c r="G3556" s="94"/>
      <c r="H3556" s="57"/>
    </row>
    <row r="3557" spans="2:8" ht="28.5" customHeight="1" x14ac:dyDescent="0.25">
      <c r="C3557" s="47" t="s">
        <v>12</v>
      </c>
      <c r="D3557" s="48">
        <v>2.15</v>
      </c>
      <c r="E3557" s="49"/>
      <c r="F3557" s="10"/>
    </row>
    <row r="3558" spans="2:8" ht="28.5" customHeight="1" x14ac:dyDescent="0.25">
      <c r="C3558" s="1" t="s">
        <v>9</v>
      </c>
      <c r="D3558" s="43">
        <v>209</v>
      </c>
      <c r="E3558" s="95" t="s">
        <v>16</v>
      </c>
      <c r="F3558" s="96"/>
      <c r="G3558" s="99">
        <f>D3559/D3558</f>
        <v>32.639425837320573</v>
      </c>
    </row>
    <row r="3559" spans="2:8" ht="28.5" customHeight="1" x14ac:dyDescent="0.25">
      <c r="C3559" s="1" t="s">
        <v>10</v>
      </c>
      <c r="D3559" s="43">
        <v>6821.64</v>
      </c>
      <c r="E3559" s="97"/>
      <c r="F3559" s="98"/>
      <c r="G3559" s="100"/>
    </row>
    <row r="3560" spans="2:8" x14ac:dyDescent="0.25">
      <c r="C3560" s="53"/>
      <c r="D3560" s="54"/>
      <c r="E3560" s="55"/>
    </row>
    <row r="3561" spans="2:8" x14ac:dyDescent="0.3">
      <c r="C3561" s="52" t="s">
        <v>7</v>
      </c>
      <c r="D3561" s="50" t="s">
        <v>46</v>
      </c>
      <c r="E3561" s="58"/>
    </row>
    <row r="3562" spans="2:8" x14ac:dyDescent="0.3">
      <c r="C3562" s="52" t="s">
        <v>11</v>
      </c>
      <c r="D3562" s="50">
        <v>65</v>
      </c>
      <c r="E3562" s="58"/>
    </row>
    <row r="3563" spans="2:8" x14ac:dyDescent="0.3">
      <c r="C3563" s="52" t="s">
        <v>13</v>
      </c>
      <c r="D3563" s="51" t="s">
        <v>34</v>
      </c>
      <c r="E3563" s="58"/>
    </row>
    <row r="3564" spans="2:8" ht="24" thickBot="1" x14ac:dyDescent="0.3">
      <c r="C3564" s="59"/>
      <c r="D3564" s="59"/>
    </row>
    <row r="3565" spans="2:8" ht="48" thickBot="1" x14ac:dyDescent="0.3">
      <c r="B3565" s="101" t="s">
        <v>17</v>
      </c>
      <c r="C3565" s="102"/>
      <c r="D3565" s="23" t="s">
        <v>20</v>
      </c>
      <c r="E3565" s="103" t="s">
        <v>22</v>
      </c>
      <c r="F3565" s="104"/>
      <c r="G3565" s="2" t="s">
        <v>21</v>
      </c>
    </row>
    <row r="3566" spans="2:8" s="60" customFormat="1" ht="24" thickBot="1" x14ac:dyDescent="0.3">
      <c r="B3566" s="105" t="s">
        <v>36</v>
      </c>
      <c r="C3566" s="106"/>
      <c r="D3566" s="32">
        <v>147.63</v>
      </c>
      <c r="E3566" s="33">
        <v>2.15</v>
      </c>
      <c r="F3566" s="18" t="s">
        <v>25</v>
      </c>
      <c r="G3566" s="26">
        <f t="shared" ref="G3566:G3573" si="80">D3566*E3566</f>
        <v>317.40449999999998</v>
      </c>
      <c r="H3566" s="107"/>
    </row>
    <row r="3567" spans="2:8" s="61" customFormat="1" ht="46.5" customHeight="1" x14ac:dyDescent="0.25">
      <c r="B3567" s="108" t="s">
        <v>18</v>
      </c>
      <c r="C3567" s="109"/>
      <c r="D3567" s="34">
        <v>70.41</v>
      </c>
      <c r="E3567" s="67">
        <v>1.6</v>
      </c>
      <c r="F3567" s="19" t="s">
        <v>26</v>
      </c>
      <c r="G3567" s="27">
        <f t="shared" si="80"/>
        <v>112.65600000000001</v>
      </c>
      <c r="H3567" s="107"/>
    </row>
    <row r="3568" spans="2:8" s="61" customFormat="1" ht="24" thickBot="1" x14ac:dyDescent="0.3">
      <c r="B3568" s="110" t="s">
        <v>19</v>
      </c>
      <c r="C3568" s="111"/>
      <c r="D3568" s="36">
        <v>222.31</v>
      </c>
      <c r="E3568" s="68">
        <v>1.6</v>
      </c>
      <c r="F3568" s="20" t="s">
        <v>26</v>
      </c>
      <c r="G3568" s="28">
        <f t="shared" si="80"/>
        <v>355.69600000000003</v>
      </c>
      <c r="H3568" s="107"/>
    </row>
    <row r="3569" spans="2:11" s="61" customFormat="1" ht="24" thickBot="1" x14ac:dyDescent="0.3">
      <c r="B3569" s="112" t="s">
        <v>28</v>
      </c>
      <c r="C3569" s="113"/>
      <c r="D3569" s="37"/>
      <c r="E3569" s="38"/>
      <c r="F3569" s="24" t="s">
        <v>25</v>
      </c>
      <c r="G3569" s="29">
        <f t="shared" si="80"/>
        <v>0</v>
      </c>
      <c r="H3569" s="107"/>
    </row>
    <row r="3570" spans="2:11" s="61" customFormat="1" ht="48" customHeight="1" x14ac:dyDescent="0.25">
      <c r="B3570" s="108" t="s">
        <v>33</v>
      </c>
      <c r="C3570" s="109"/>
      <c r="D3570" s="34">
        <v>665.33</v>
      </c>
      <c r="E3570" s="35">
        <v>2.15</v>
      </c>
      <c r="F3570" s="19" t="s">
        <v>25</v>
      </c>
      <c r="G3570" s="27">
        <f t="shared" si="80"/>
        <v>1430.4594999999999</v>
      </c>
      <c r="H3570" s="107"/>
    </row>
    <row r="3571" spans="2:11" s="61" customFormat="1" x14ac:dyDescent="0.25">
      <c r="B3571" s="114" t="s">
        <v>27</v>
      </c>
      <c r="C3571" s="115"/>
      <c r="D3571" s="39"/>
      <c r="E3571" s="40"/>
      <c r="F3571" s="21" t="s">
        <v>25</v>
      </c>
      <c r="G3571" s="30">
        <f t="shared" si="80"/>
        <v>0</v>
      </c>
      <c r="H3571" s="107"/>
    </row>
    <row r="3572" spans="2:11" s="61" customFormat="1" x14ac:dyDescent="0.25">
      <c r="B3572" s="114" t="s">
        <v>29</v>
      </c>
      <c r="C3572" s="115"/>
      <c r="D3572" s="41">
        <v>2425.1</v>
      </c>
      <c r="E3572" s="42">
        <v>2.15</v>
      </c>
      <c r="F3572" s="21" t="s">
        <v>25</v>
      </c>
      <c r="G3572" s="30">
        <f t="shared" si="80"/>
        <v>5213.9649999999992</v>
      </c>
      <c r="H3572" s="107"/>
    </row>
    <row r="3573" spans="2:11" s="61" customFormat="1" x14ac:dyDescent="0.25">
      <c r="B3573" s="114" t="s">
        <v>30</v>
      </c>
      <c r="C3573" s="115"/>
      <c r="D3573" s="41">
        <v>1718.79</v>
      </c>
      <c r="E3573" s="42">
        <v>2.15</v>
      </c>
      <c r="F3573" s="21" t="s">
        <v>25</v>
      </c>
      <c r="G3573" s="30">
        <f t="shared" si="80"/>
        <v>3695.3984999999998</v>
      </c>
      <c r="H3573" s="107"/>
    </row>
    <row r="3574" spans="2:11" s="61" customFormat="1" x14ac:dyDescent="0.25">
      <c r="B3574" s="114" t="s">
        <v>32</v>
      </c>
      <c r="C3574" s="115"/>
      <c r="D3574" s="41">
        <v>473.91</v>
      </c>
      <c r="E3574" s="42">
        <v>2.15</v>
      </c>
      <c r="F3574" s="21" t="s">
        <v>25</v>
      </c>
      <c r="G3574" s="30">
        <f>D3574*E3574</f>
        <v>1018.9065000000001</v>
      </c>
      <c r="H3574" s="107"/>
    </row>
    <row r="3575" spans="2:11" s="61" customFormat="1" ht="24" thickBot="1" x14ac:dyDescent="0.3">
      <c r="B3575" s="110" t="s">
        <v>31</v>
      </c>
      <c r="C3575" s="111"/>
      <c r="D3575" s="70">
        <v>320.5</v>
      </c>
      <c r="E3575" s="68">
        <v>8.6</v>
      </c>
      <c r="F3575" s="20" t="s">
        <v>25</v>
      </c>
      <c r="G3575" s="31">
        <f>D3575*E3575</f>
        <v>2756.2999999999997</v>
      </c>
      <c r="H3575" s="107"/>
    </row>
    <row r="3576" spans="2:11" ht="11.25" customHeight="1" x14ac:dyDescent="0.25">
      <c r="C3576" s="3"/>
      <c r="D3576" s="3"/>
      <c r="E3576" s="4"/>
      <c r="F3576" s="4"/>
      <c r="H3576" s="62"/>
      <c r="I3576" s="63"/>
      <c r="J3576" s="64"/>
      <c r="K3576" s="64"/>
    </row>
    <row r="3577" spans="2:11" ht="25.5" x14ac:dyDescent="0.25">
      <c r="C3577" s="14" t="s">
        <v>14</v>
      </c>
      <c r="D3577" s="6"/>
    </row>
    <row r="3578" spans="2:11" ht="18.75" x14ac:dyDescent="0.25">
      <c r="C3578" s="86" t="s">
        <v>6</v>
      </c>
      <c r="D3578" s="84" t="s">
        <v>0</v>
      </c>
      <c r="E3578" s="9">
        <f>ROUND((G3566+D3559)/D3559,2)</f>
        <v>1.05</v>
      </c>
      <c r="F3578" s="9"/>
      <c r="G3578" s="10"/>
      <c r="H3578" s="7"/>
    </row>
    <row r="3579" spans="2:11" x14ac:dyDescent="0.25">
      <c r="C3579" s="86"/>
      <c r="D3579" s="84" t="s">
        <v>1</v>
      </c>
      <c r="E3579" s="9">
        <f>ROUND((G3567+G3568+D3559)/D3559,2)</f>
        <v>1.07</v>
      </c>
      <c r="F3579" s="9"/>
      <c r="G3579" s="11"/>
      <c r="H3579" s="65"/>
    </row>
    <row r="3580" spans="2:11" x14ac:dyDescent="0.25">
      <c r="C3580" s="86"/>
      <c r="D3580" s="84" t="s">
        <v>2</v>
      </c>
      <c r="E3580" s="9">
        <f>ROUND((G3569+D3559)/D3559,2)</f>
        <v>1</v>
      </c>
      <c r="F3580" s="12"/>
      <c r="G3580" s="11"/>
    </row>
    <row r="3581" spans="2:11" x14ac:dyDescent="0.25">
      <c r="C3581" s="86"/>
      <c r="D3581" s="13" t="s">
        <v>3</v>
      </c>
      <c r="E3581" s="44">
        <f>ROUND((SUM(G3570:G3575)+D3559)/D3559,2)</f>
        <v>3.07</v>
      </c>
      <c r="F3581" s="10"/>
      <c r="G3581" s="11"/>
    </row>
    <row r="3582" spans="2:11" ht="25.5" x14ac:dyDescent="0.25">
      <c r="D3582" s="45" t="s">
        <v>4</v>
      </c>
      <c r="E3582" s="46">
        <f>SUM(E3578:E3581)-IF(D3563="сплошная",3,2)</f>
        <v>3.1899999999999995</v>
      </c>
      <c r="F3582" s="25"/>
    </row>
    <row r="3583" spans="2:11" ht="14.25" customHeight="1" x14ac:dyDescent="0.25">
      <c r="E3583" s="15"/>
    </row>
    <row r="3584" spans="2:11" s="22" customFormat="1" ht="26.25" customHeight="1" x14ac:dyDescent="0.35">
      <c r="C3584" s="16" t="s">
        <v>23</v>
      </c>
      <c r="D3584" s="87">
        <f>E3582*D3559</f>
        <v>21761.031599999998</v>
      </c>
      <c r="E3584" s="87"/>
      <c r="F3584" s="7"/>
      <c r="G3584" s="5"/>
      <c r="H3584" s="5"/>
    </row>
    <row r="3585" spans="2:8" ht="18.75" x14ac:dyDescent="0.3">
      <c r="C3585" s="17" t="s">
        <v>8</v>
      </c>
      <c r="D3585" s="88">
        <f>D3584/D3558</f>
        <v>104.11976842105263</v>
      </c>
      <c r="E3585" s="88"/>
      <c r="G3585" s="7"/>
      <c r="H3585" s="66"/>
    </row>
    <row r="3596" spans="2:8" ht="60.75" x14ac:dyDescent="0.8">
      <c r="B3596" s="89" t="s">
        <v>247</v>
      </c>
      <c r="C3596" s="89"/>
      <c r="D3596" s="89"/>
      <c r="E3596" s="89"/>
      <c r="F3596" s="89"/>
      <c r="G3596" s="89"/>
      <c r="H3596" s="89"/>
    </row>
    <row r="3597" spans="2:8" ht="46.5" customHeight="1" x14ac:dyDescent="0.25">
      <c r="B3597" s="90" t="s">
        <v>37</v>
      </c>
      <c r="C3597" s="90"/>
      <c r="D3597" s="90"/>
      <c r="E3597" s="90"/>
      <c r="F3597" s="90"/>
      <c r="G3597" s="90"/>
    </row>
    <row r="3598" spans="2:8" x14ac:dyDescent="0.25">
      <c r="C3598" s="85"/>
      <c r="G3598" s="7"/>
    </row>
    <row r="3599" spans="2:8" ht="25.5" x14ac:dyDescent="0.25">
      <c r="C3599" s="14" t="s">
        <v>5</v>
      </c>
      <c r="D3599" s="6"/>
    </row>
    <row r="3600" spans="2:8" ht="20.25" customHeight="1" x14ac:dyDescent="0.25">
      <c r="B3600" s="10"/>
      <c r="C3600" s="91" t="s">
        <v>15</v>
      </c>
      <c r="D3600" s="94" t="s">
        <v>43</v>
      </c>
      <c r="E3600" s="94"/>
      <c r="F3600" s="94"/>
      <c r="G3600" s="94"/>
      <c r="H3600" s="57"/>
    </row>
    <row r="3601" spans="2:8" ht="20.25" x14ac:dyDescent="0.25">
      <c r="B3601" s="10"/>
      <c r="C3601" s="92"/>
      <c r="D3601" s="94" t="s">
        <v>237</v>
      </c>
      <c r="E3601" s="94"/>
      <c r="F3601" s="94"/>
      <c r="G3601" s="94"/>
      <c r="H3601" s="57"/>
    </row>
    <row r="3602" spans="2:8" ht="20.25" x14ac:dyDescent="0.25">
      <c r="B3602" s="10"/>
      <c r="C3602" s="93"/>
      <c r="D3602" s="94" t="s">
        <v>238</v>
      </c>
      <c r="E3602" s="94"/>
      <c r="F3602" s="94"/>
      <c r="G3602" s="94"/>
      <c r="H3602" s="57"/>
    </row>
    <row r="3603" spans="2:8" x14ac:dyDescent="0.25">
      <c r="C3603" s="47" t="s">
        <v>12</v>
      </c>
      <c r="D3603" s="48">
        <v>2.5</v>
      </c>
      <c r="E3603" s="49"/>
      <c r="F3603" s="10"/>
    </row>
    <row r="3604" spans="2:8" x14ac:dyDescent="0.25">
      <c r="C3604" s="1" t="s">
        <v>9</v>
      </c>
      <c r="D3604" s="43">
        <v>244</v>
      </c>
      <c r="E3604" s="95" t="s">
        <v>16</v>
      </c>
      <c r="F3604" s="96"/>
      <c r="G3604" s="99">
        <f>D3605/D3604</f>
        <v>32.689508196721313</v>
      </c>
    </row>
    <row r="3605" spans="2:8" x14ac:dyDescent="0.25">
      <c r="C3605" s="1" t="s">
        <v>10</v>
      </c>
      <c r="D3605" s="43">
        <v>7976.24</v>
      </c>
      <c r="E3605" s="97"/>
      <c r="F3605" s="98"/>
      <c r="G3605" s="100"/>
    </row>
    <row r="3606" spans="2:8" x14ac:dyDescent="0.25">
      <c r="C3606" s="53"/>
      <c r="D3606" s="54"/>
      <c r="E3606" s="55"/>
    </row>
    <row r="3607" spans="2:8" x14ac:dyDescent="0.3">
      <c r="C3607" s="52" t="s">
        <v>7</v>
      </c>
      <c r="D3607" s="50" t="s">
        <v>46</v>
      </c>
      <c r="E3607" s="58"/>
    </row>
    <row r="3608" spans="2:8" x14ac:dyDescent="0.3">
      <c r="C3608" s="52" t="s">
        <v>11</v>
      </c>
      <c r="D3608" s="50">
        <v>65</v>
      </c>
      <c r="E3608" s="58"/>
    </row>
    <row r="3609" spans="2:8" x14ac:dyDescent="0.3">
      <c r="C3609" s="52" t="s">
        <v>13</v>
      </c>
      <c r="D3609" s="51" t="s">
        <v>34</v>
      </c>
      <c r="E3609" s="58"/>
    </row>
    <row r="3610" spans="2:8" ht="24" thickBot="1" x14ac:dyDescent="0.3">
      <c r="C3610" s="59"/>
      <c r="D3610" s="59"/>
    </row>
    <row r="3611" spans="2:8" ht="48" thickBot="1" x14ac:dyDescent="0.3">
      <c r="B3611" s="101" t="s">
        <v>17</v>
      </c>
      <c r="C3611" s="102"/>
      <c r="D3611" s="23" t="s">
        <v>20</v>
      </c>
      <c r="E3611" s="103" t="s">
        <v>22</v>
      </c>
      <c r="F3611" s="104"/>
      <c r="G3611" s="2" t="s">
        <v>21</v>
      </c>
    </row>
    <row r="3612" spans="2:8" ht="24" thickBot="1" x14ac:dyDescent="0.3">
      <c r="B3612" s="105" t="s">
        <v>36</v>
      </c>
      <c r="C3612" s="106"/>
      <c r="D3612" s="32">
        <v>147.63</v>
      </c>
      <c r="E3612" s="33">
        <v>2.5</v>
      </c>
      <c r="F3612" s="18" t="s">
        <v>25</v>
      </c>
      <c r="G3612" s="26">
        <f t="shared" ref="G3612:G3619" si="81">D3612*E3612</f>
        <v>369.07499999999999</v>
      </c>
      <c r="H3612" s="107"/>
    </row>
    <row r="3613" spans="2:8" x14ac:dyDescent="0.25">
      <c r="B3613" s="108" t="s">
        <v>18</v>
      </c>
      <c r="C3613" s="109"/>
      <c r="D3613" s="69">
        <v>70.41</v>
      </c>
      <c r="E3613" s="67">
        <v>1.2</v>
      </c>
      <c r="F3613" s="19" t="s">
        <v>26</v>
      </c>
      <c r="G3613" s="27">
        <f t="shared" si="81"/>
        <v>84.49199999999999</v>
      </c>
      <c r="H3613" s="107"/>
    </row>
    <row r="3614" spans="2:8" ht="24" thickBot="1" x14ac:dyDescent="0.3">
      <c r="B3614" s="110" t="s">
        <v>19</v>
      </c>
      <c r="C3614" s="111"/>
      <c r="D3614" s="70">
        <v>222.31</v>
      </c>
      <c r="E3614" s="68">
        <v>1.2</v>
      </c>
      <c r="F3614" s="20" t="s">
        <v>26</v>
      </c>
      <c r="G3614" s="28">
        <f t="shared" si="81"/>
        <v>266.77199999999999</v>
      </c>
      <c r="H3614" s="107"/>
    </row>
    <row r="3615" spans="2:8" ht="24" thickBot="1" x14ac:dyDescent="0.3">
      <c r="B3615" s="112" t="s">
        <v>28</v>
      </c>
      <c r="C3615" s="113"/>
      <c r="D3615" s="37"/>
      <c r="E3615" s="38"/>
      <c r="F3615" s="24" t="s">
        <v>25</v>
      </c>
      <c r="G3615" s="29">
        <f t="shared" si="81"/>
        <v>0</v>
      </c>
      <c r="H3615" s="107"/>
    </row>
    <row r="3616" spans="2:8" x14ac:dyDescent="0.25">
      <c r="B3616" s="108" t="s">
        <v>33</v>
      </c>
      <c r="C3616" s="109"/>
      <c r="D3616" s="34">
        <v>665.33</v>
      </c>
      <c r="E3616" s="35">
        <v>2.5</v>
      </c>
      <c r="F3616" s="19" t="s">
        <v>25</v>
      </c>
      <c r="G3616" s="27">
        <f t="shared" si="81"/>
        <v>1663.325</v>
      </c>
      <c r="H3616" s="107"/>
    </row>
    <row r="3617" spans="2:8" x14ac:dyDescent="0.25">
      <c r="B3617" s="114" t="s">
        <v>27</v>
      </c>
      <c r="C3617" s="115"/>
      <c r="D3617" s="39"/>
      <c r="E3617" s="40"/>
      <c r="F3617" s="21" t="s">
        <v>25</v>
      </c>
      <c r="G3617" s="30">
        <f t="shared" si="81"/>
        <v>0</v>
      </c>
      <c r="H3617" s="107"/>
    </row>
    <row r="3618" spans="2:8" x14ac:dyDescent="0.25">
      <c r="B3618" s="114" t="s">
        <v>29</v>
      </c>
      <c r="C3618" s="115"/>
      <c r="D3618" s="41">
        <v>2425.1</v>
      </c>
      <c r="E3618" s="42">
        <v>2.5</v>
      </c>
      <c r="F3618" s="21" t="s">
        <v>25</v>
      </c>
      <c r="G3618" s="30">
        <f t="shared" si="81"/>
        <v>6062.75</v>
      </c>
      <c r="H3618" s="107"/>
    </row>
    <row r="3619" spans="2:8" x14ac:dyDescent="0.25">
      <c r="B3619" s="114" t="s">
        <v>30</v>
      </c>
      <c r="C3619" s="115"/>
      <c r="D3619" s="41">
        <v>1718.79</v>
      </c>
      <c r="E3619" s="42">
        <v>2.5</v>
      </c>
      <c r="F3619" s="21" t="s">
        <v>25</v>
      </c>
      <c r="G3619" s="30">
        <f t="shared" si="81"/>
        <v>4296.9750000000004</v>
      </c>
      <c r="H3619" s="107"/>
    </row>
    <row r="3620" spans="2:8" x14ac:dyDescent="0.25">
      <c r="B3620" s="114" t="s">
        <v>32</v>
      </c>
      <c r="C3620" s="115"/>
      <c r="D3620" s="41">
        <v>473.91</v>
      </c>
      <c r="E3620" s="42">
        <v>2.5</v>
      </c>
      <c r="F3620" s="21" t="s">
        <v>25</v>
      </c>
      <c r="G3620" s="30">
        <f>D3620*E3620</f>
        <v>1184.7750000000001</v>
      </c>
      <c r="H3620" s="107"/>
    </row>
    <row r="3621" spans="2:8" ht="24" thickBot="1" x14ac:dyDescent="0.3">
      <c r="B3621" s="110" t="s">
        <v>31</v>
      </c>
      <c r="C3621" s="111"/>
      <c r="D3621" s="70">
        <v>320.5</v>
      </c>
      <c r="E3621" s="68">
        <v>10</v>
      </c>
      <c r="F3621" s="20" t="s">
        <v>25</v>
      </c>
      <c r="G3621" s="31">
        <f>D3621*E3621</f>
        <v>3205</v>
      </c>
      <c r="H3621" s="107"/>
    </row>
    <row r="3622" spans="2:8" x14ac:dyDescent="0.25">
      <c r="C3622" s="3"/>
      <c r="D3622" s="3"/>
      <c r="E3622" s="4"/>
      <c r="F3622" s="4"/>
      <c r="H3622" s="62"/>
    </row>
    <row r="3623" spans="2:8" ht="25.5" x14ac:dyDescent="0.25">
      <c r="C3623" s="14" t="s">
        <v>14</v>
      </c>
      <c r="D3623" s="6"/>
    </row>
    <row r="3624" spans="2:8" ht="18.75" x14ac:dyDescent="0.25">
      <c r="C3624" s="86" t="s">
        <v>6</v>
      </c>
      <c r="D3624" s="84" t="s">
        <v>0</v>
      </c>
      <c r="E3624" s="9">
        <f>ROUND((G3612+D3605)/D3605,2)</f>
        <v>1.05</v>
      </c>
      <c r="F3624" s="9"/>
      <c r="G3624" s="10"/>
      <c r="H3624" s="7"/>
    </row>
    <row r="3625" spans="2:8" x14ac:dyDescent="0.25">
      <c r="C3625" s="86"/>
      <c r="D3625" s="84" t="s">
        <v>1</v>
      </c>
      <c r="E3625" s="9">
        <f>ROUND((G3613+G3614+D3605)/D3605,2)</f>
        <v>1.04</v>
      </c>
      <c r="F3625" s="9"/>
      <c r="G3625" s="11"/>
      <c r="H3625" s="65"/>
    </row>
    <row r="3626" spans="2:8" x14ac:dyDescent="0.25">
      <c r="C3626" s="86"/>
      <c r="D3626" s="84" t="s">
        <v>2</v>
      </c>
      <c r="E3626" s="9">
        <f>ROUND((G3615+D3605)/D3605,2)</f>
        <v>1</v>
      </c>
      <c r="F3626" s="12"/>
      <c r="G3626" s="11"/>
    </row>
    <row r="3627" spans="2:8" x14ac:dyDescent="0.25">
      <c r="C3627" s="86"/>
      <c r="D3627" s="13" t="s">
        <v>3</v>
      </c>
      <c r="E3627" s="44">
        <f>ROUND((SUM(G3616:G3621)+D3605)/D3605,2)</f>
        <v>3.06</v>
      </c>
      <c r="F3627" s="10"/>
      <c r="G3627" s="11"/>
    </row>
    <row r="3628" spans="2:8" ht="25.5" x14ac:dyDescent="0.25">
      <c r="D3628" s="45" t="s">
        <v>4</v>
      </c>
      <c r="E3628" s="46">
        <f>SUM(E3624:E3627)-IF(D3609="сплошная",3,2)</f>
        <v>3.1500000000000004</v>
      </c>
      <c r="F3628" s="25"/>
    </row>
    <row r="3629" spans="2:8" x14ac:dyDescent="0.25">
      <c r="E3629" s="15"/>
    </row>
    <row r="3630" spans="2:8" ht="25.5" x14ac:dyDescent="0.35">
      <c r="B3630" s="22"/>
      <c r="C3630" s="16" t="s">
        <v>23</v>
      </c>
      <c r="D3630" s="87">
        <f>E3628*D3605</f>
        <v>25125.156000000003</v>
      </c>
      <c r="E3630" s="87"/>
    </row>
    <row r="3631" spans="2:8" ht="18.75" x14ac:dyDescent="0.3">
      <c r="C3631" s="17" t="s">
        <v>8</v>
      </c>
      <c r="D3631" s="88">
        <f>D3630/D3604</f>
        <v>102.97195081967214</v>
      </c>
      <c r="E3631" s="88"/>
      <c r="G3631" s="7"/>
      <c r="H3631" s="66"/>
    </row>
    <row r="3644" spans="2:8" ht="60.75" x14ac:dyDescent="0.8">
      <c r="B3644" s="89" t="s">
        <v>248</v>
      </c>
      <c r="C3644" s="89"/>
      <c r="D3644" s="89"/>
      <c r="E3644" s="89"/>
      <c r="F3644" s="89"/>
      <c r="G3644" s="89"/>
      <c r="H3644" s="89"/>
    </row>
    <row r="3645" spans="2:8" ht="46.5" customHeight="1" x14ac:dyDescent="0.25">
      <c r="B3645" s="90" t="s">
        <v>37</v>
      </c>
      <c r="C3645" s="90"/>
      <c r="D3645" s="90"/>
      <c r="E3645" s="90"/>
      <c r="F3645" s="90"/>
      <c r="G3645" s="90"/>
    </row>
    <row r="3646" spans="2:8" x14ac:dyDescent="0.25">
      <c r="C3646" s="85"/>
      <c r="G3646" s="7"/>
    </row>
    <row r="3647" spans="2:8" ht="25.5" x14ac:dyDescent="0.25">
      <c r="C3647" s="14" t="s">
        <v>5</v>
      </c>
      <c r="D3647" s="6"/>
    </row>
    <row r="3648" spans="2:8" ht="20.25" customHeight="1" x14ac:dyDescent="0.25">
      <c r="B3648" s="10"/>
      <c r="C3648" s="91" t="s">
        <v>15</v>
      </c>
      <c r="D3648" s="94" t="s">
        <v>42</v>
      </c>
      <c r="E3648" s="94"/>
      <c r="F3648" s="94"/>
      <c r="G3648" s="94"/>
      <c r="H3648" s="57"/>
    </row>
    <row r="3649" spans="2:8" ht="20.25" x14ac:dyDescent="0.25">
      <c r="B3649" s="10"/>
      <c r="C3649" s="92"/>
      <c r="D3649" s="94" t="s">
        <v>237</v>
      </c>
      <c r="E3649" s="94"/>
      <c r="F3649" s="94"/>
      <c r="G3649" s="94"/>
      <c r="H3649" s="57"/>
    </row>
    <row r="3650" spans="2:8" ht="20.25" x14ac:dyDescent="0.25">
      <c r="B3650" s="10"/>
      <c r="C3650" s="93"/>
      <c r="D3650" s="94" t="s">
        <v>239</v>
      </c>
      <c r="E3650" s="94"/>
      <c r="F3650" s="94"/>
      <c r="G3650" s="94"/>
      <c r="H3650" s="57"/>
    </row>
    <row r="3651" spans="2:8" x14ac:dyDescent="0.25">
      <c r="C3651" s="47" t="s">
        <v>12</v>
      </c>
      <c r="D3651" s="48">
        <v>1.55</v>
      </c>
      <c r="E3651" s="49"/>
      <c r="F3651" s="10"/>
    </row>
    <row r="3652" spans="2:8" x14ac:dyDescent="0.25">
      <c r="C3652" s="1" t="s">
        <v>9</v>
      </c>
      <c r="D3652" s="43">
        <v>151</v>
      </c>
      <c r="E3652" s="95" t="s">
        <v>16</v>
      </c>
      <c r="F3652" s="96"/>
      <c r="G3652" s="99">
        <f>D3653/D3652</f>
        <v>33.290993377483439</v>
      </c>
    </row>
    <row r="3653" spans="2:8" x14ac:dyDescent="0.25">
      <c r="C3653" s="1" t="s">
        <v>10</v>
      </c>
      <c r="D3653" s="43">
        <v>5026.9399999999996</v>
      </c>
      <c r="E3653" s="97"/>
      <c r="F3653" s="98"/>
      <c r="G3653" s="100"/>
    </row>
    <row r="3654" spans="2:8" x14ac:dyDescent="0.25">
      <c r="C3654" s="53"/>
      <c r="D3654" s="54"/>
      <c r="E3654" s="55"/>
    </row>
    <row r="3655" spans="2:8" x14ac:dyDescent="0.3">
      <c r="C3655" s="52" t="s">
        <v>7</v>
      </c>
      <c r="D3655" s="50" t="s">
        <v>46</v>
      </c>
      <c r="E3655" s="58"/>
    </row>
    <row r="3656" spans="2:8" x14ac:dyDescent="0.3">
      <c r="C3656" s="52" t="s">
        <v>11</v>
      </c>
      <c r="D3656" s="50">
        <v>65</v>
      </c>
      <c r="E3656" s="58"/>
    </row>
    <row r="3657" spans="2:8" x14ac:dyDescent="0.3">
      <c r="C3657" s="52" t="s">
        <v>13</v>
      </c>
      <c r="D3657" s="51" t="s">
        <v>34</v>
      </c>
      <c r="E3657" s="58"/>
    </row>
    <row r="3658" spans="2:8" ht="24" thickBot="1" x14ac:dyDescent="0.3">
      <c r="C3658" s="59"/>
      <c r="D3658" s="59"/>
    </row>
    <row r="3659" spans="2:8" ht="48" thickBot="1" x14ac:dyDescent="0.3">
      <c r="B3659" s="101" t="s">
        <v>17</v>
      </c>
      <c r="C3659" s="102"/>
      <c r="D3659" s="23" t="s">
        <v>20</v>
      </c>
      <c r="E3659" s="103" t="s">
        <v>22</v>
      </c>
      <c r="F3659" s="104"/>
      <c r="G3659" s="2" t="s">
        <v>21</v>
      </c>
    </row>
    <row r="3660" spans="2:8" ht="24" thickBot="1" x14ac:dyDescent="0.3">
      <c r="B3660" s="105" t="s">
        <v>36</v>
      </c>
      <c r="C3660" s="106"/>
      <c r="D3660" s="32">
        <v>147.63</v>
      </c>
      <c r="E3660" s="33">
        <v>1.55</v>
      </c>
      <c r="F3660" s="18" t="s">
        <v>25</v>
      </c>
      <c r="G3660" s="26">
        <f t="shared" ref="G3660:G3667" si="82">D3660*E3660</f>
        <v>228.82650000000001</v>
      </c>
      <c r="H3660" s="107"/>
    </row>
    <row r="3661" spans="2:8" x14ac:dyDescent="0.25">
      <c r="B3661" s="108" t="s">
        <v>18</v>
      </c>
      <c r="C3661" s="109"/>
      <c r="D3661" s="69">
        <v>70.41</v>
      </c>
      <c r="E3661" s="67">
        <v>0.9</v>
      </c>
      <c r="F3661" s="19" t="s">
        <v>26</v>
      </c>
      <c r="G3661" s="27">
        <f t="shared" si="82"/>
        <v>63.369</v>
      </c>
      <c r="H3661" s="107"/>
    </row>
    <row r="3662" spans="2:8" ht="24" thickBot="1" x14ac:dyDescent="0.3">
      <c r="B3662" s="110" t="s">
        <v>19</v>
      </c>
      <c r="C3662" s="111"/>
      <c r="D3662" s="70">
        <v>222.31</v>
      </c>
      <c r="E3662" s="68">
        <v>0.9</v>
      </c>
      <c r="F3662" s="20" t="s">
        <v>26</v>
      </c>
      <c r="G3662" s="28">
        <f t="shared" si="82"/>
        <v>200.07900000000001</v>
      </c>
      <c r="H3662" s="107"/>
    </row>
    <row r="3663" spans="2:8" ht="24" thickBot="1" x14ac:dyDescent="0.3">
      <c r="B3663" s="112" t="s">
        <v>28</v>
      </c>
      <c r="C3663" s="113"/>
      <c r="D3663" s="37"/>
      <c r="E3663" s="38"/>
      <c r="F3663" s="24" t="s">
        <v>25</v>
      </c>
      <c r="G3663" s="29">
        <f t="shared" si="82"/>
        <v>0</v>
      </c>
      <c r="H3663" s="107"/>
    </row>
    <row r="3664" spans="2:8" x14ac:dyDescent="0.25">
      <c r="B3664" s="108" t="s">
        <v>33</v>
      </c>
      <c r="C3664" s="109"/>
      <c r="D3664" s="34">
        <v>665.33</v>
      </c>
      <c r="E3664" s="35">
        <v>1.55</v>
      </c>
      <c r="F3664" s="19" t="s">
        <v>25</v>
      </c>
      <c r="G3664" s="27">
        <f t="shared" si="82"/>
        <v>1031.2615000000001</v>
      </c>
      <c r="H3664" s="107"/>
    </row>
    <row r="3665" spans="2:8" x14ac:dyDescent="0.25">
      <c r="B3665" s="114" t="s">
        <v>27</v>
      </c>
      <c r="C3665" s="115"/>
      <c r="D3665" s="39"/>
      <c r="E3665" s="40"/>
      <c r="F3665" s="21" t="s">
        <v>25</v>
      </c>
      <c r="G3665" s="30">
        <f t="shared" si="82"/>
        <v>0</v>
      </c>
      <c r="H3665" s="107"/>
    </row>
    <row r="3666" spans="2:8" x14ac:dyDescent="0.25">
      <c r="B3666" s="114" t="s">
        <v>29</v>
      </c>
      <c r="C3666" s="115"/>
      <c r="D3666" s="41">
        <v>2425.1</v>
      </c>
      <c r="E3666" s="42">
        <v>1.55</v>
      </c>
      <c r="F3666" s="21" t="s">
        <v>25</v>
      </c>
      <c r="G3666" s="30">
        <f t="shared" si="82"/>
        <v>3758.9049999999997</v>
      </c>
      <c r="H3666" s="107"/>
    </row>
    <row r="3667" spans="2:8" x14ac:dyDescent="0.25">
      <c r="B3667" s="114" t="s">
        <v>30</v>
      </c>
      <c r="C3667" s="115"/>
      <c r="D3667" s="41">
        <v>1718.79</v>
      </c>
      <c r="E3667" s="42">
        <v>1.55</v>
      </c>
      <c r="F3667" s="21" t="s">
        <v>25</v>
      </c>
      <c r="G3667" s="30">
        <f t="shared" si="82"/>
        <v>2664.1244999999999</v>
      </c>
      <c r="H3667" s="107"/>
    </row>
    <row r="3668" spans="2:8" x14ac:dyDescent="0.25">
      <c r="B3668" s="114" t="s">
        <v>32</v>
      </c>
      <c r="C3668" s="115"/>
      <c r="D3668" s="41">
        <v>473.91</v>
      </c>
      <c r="E3668" s="42">
        <v>1.55</v>
      </c>
      <c r="F3668" s="21" t="s">
        <v>25</v>
      </c>
      <c r="G3668" s="30">
        <f>D3668*E3668</f>
        <v>734.56050000000005</v>
      </c>
      <c r="H3668" s="107"/>
    </row>
    <row r="3669" spans="2:8" ht="24" thickBot="1" x14ac:dyDescent="0.3">
      <c r="B3669" s="110" t="s">
        <v>31</v>
      </c>
      <c r="C3669" s="111"/>
      <c r="D3669" s="70">
        <v>320.5</v>
      </c>
      <c r="E3669" s="68">
        <v>6.2</v>
      </c>
      <c r="F3669" s="20" t="s">
        <v>25</v>
      </c>
      <c r="G3669" s="31">
        <f>D3669*E3669</f>
        <v>1987.1000000000001</v>
      </c>
      <c r="H3669" s="107"/>
    </row>
    <row r="3670" spans="2:8" x14ac:dyDescent="0.25">
      <c r="C3670" s="3"/>
      <c r="D3670" s="3"/>
      <c r="E3670" s="4"/>
      <c r="F3670" s="4"/>
      <c r="H3670" s="62"/>
    </row>
    <row r="3671" spans="2:8" ht="25.5" x14ac:dyDescent="0.25">
      <c r="C3671" s="14" t="s">
        <v>14</v>
      </c>
      <c r="D3671" s="6"/>
    </row>
    <row r="3672" spans="2:8" ht="18.75" x14ac:dyDescent="0.25">
      <c r="C3672" s="86" t="s">
        <v>6</v>
      </c>
      <c r="D3672" s="84" t="s">
        <v>0</v>
      </c>
      <c r="E3672" s="9">
        <f>ROUND((G3660+D3653)/D3653,2)</f>
        <v>1.05</v>
      </c>
      <c r="F3672" s="9"/>
      <c r="G3672" s="10"/>
      <c r="H3672" s="7"/>
    </row>
    <row r="3673" spans="2:8" x14ac:dyDescent="0.25">
      <c r="C3673" s="86"/>
      <c r="D3673" s="84" t="s">
        <v>1</v>
      </c>
      <c r="E3673" s="9">
        <f>ROUND((G3661+G3662+D3653)/D3653,2)</f>
        <v>1.05</v>
      </c>
      <c r="F3673" s="9"/>
      <c r="G3673" s="11"/>
      <c r="H3673" s="65"/>
    </row>
    <row r="3674" spans="2:8" x14ac:dyDescent="0.25">
      <c r="C3674" s="86"/>
      <c r="D3674" s="84" t="s">
        <v>2</v>
      </c>
      <c r="E3674" s="9">
        <f>ROUND((G3663+D3653)/D3653,2)</f>
        <v>1</v>
      </c>
      <c r="F3674" s="12"/>
      <c r="G3674" s="11"/>
    </row>
    <row r="3675" spans="2:8" x14ac:dyDescent="0.25">
      <c r="C3675" s="86"/>
      <c r="D3675" s="13" t="s">
        <v>3</v>
      </c>
      <c r="E3675" s="44">
        <f>ROUND((SUM(G3664:G3669)+D3653)/D3653,2)</f>
        <v>3.02</v>
      </c>
      <c r="F3675" s="10"/>
      <c r="G3675" s="11"/>
    </row>
    <row r="3676" spans="2:8" ht="25.5" x14ac:dyDescent="0.25">
      <c r="D3676" s="45" t="s">
        <v>4</v>
      </c>
      <c r="E3676" s="46">
        <f>SUM(E3672:E3675)-IF(D3657="сплошная",3,2)</f>
        <v>3.12</v>
      </c>
      <c r="F3676" s="25"/>
    </row>
    <row r="3677" spans="2:8" x14ac:dyDescent="0.25">
      <c r="E3677" s="15"/>
    </row>
    <row r="3678" spans="2:8" ht="25.5" x14ac:dyDescent="0.35">
      <c r="B3678" s="22"/>
      <c r="C3678" s="16" t="s">
        <v>23</v>
      </c>
      <c r="D3678" s="87">
        <f>E3676*D3653</f>
        <v>15684.052799999999</v>
      </c>
      <c r="E3678" s="87"/>
    </row>
    <row r="3679" spans="2:8" ht="18.75" x14ac:dyDescent="0.3">
      <c r="C3679" s="17" t="s">
        <v>8</v>
      </c>
      <c r="D3679" s="88">
        <f>D3678/D3652</f>
        <v>103.86789933774834</v>
      </c>
      <c r="E3679" s="88"/>
      <c r="G3679" s="7"/>
      <c r="H3679" s="66"/>
    </row>
    <row r="3692" spans="2:8" ht="60.75" x14ac:dyDescent="0.8">
      <c r="B3692" s="89" t="s">
        <v>249</v>
      </c>
      <c r="C3692" s="89"/>
      <c r="D3692" s="89"/>
      <c r="E3692" s="89"/>
      <c r="F3692" s="89"/>
      <c r="G3692" s="89"/>
      <c r="H3692" s="89"/>
    </row>
    <row r="3693" spans="2:8" ht="46.5" customHeight="1" x14ac:dyDescent="0.25">
      <c r="B3693" s="90" t="s">
        <v>37</v>
      </c>
      <c r="C3693" s="90"/>
      <c r="D3693" s="90"/>
      <c r="E3693" s="90"/>
      <c r="F3693" s="90"/>
      <c r="G3693" s="90"/>
    </row>
    <row r="3694" spans="2:8" x14ac:dyDescent="0.25">
      <c r="C3694" s="85"/>
      <c r="G3694" s="7"/>
    </row>
    <row r="3695" spans="2:8" ht="25.5" x14ac:dyDescent="0.25">
      <c r="C3695" s="14" t="s">
        <v>5</v>
      </c>
      <c r="D3695" s="6"/>
    </row>
    <row r="3696" spans="2:8" ht="20.25" customHeight="1" x14ac:dyDescent="0.25">
      <c r="B3696" s="10"/>
      <c r="C3696" s="91" t="s">
        <v>15</v>
      </c>
      <c r="D3696" s="94" t="s">
        <v>43</v>
      </c>
      <c r="E3696" s="94"/>
      <c r="F3696" s="94"/>
      <c r="G3696" s="94"/>
      <c r="H3696" s="57"/>
    </row>
    <row r="3697" spans="2:8" ht="20.25" x14ac:dyDescent="0.25">
      <c r="B3697" s="10"/>
      <c r="C3697" s="92"/>
      <c r="D3697" s="94" t="s">
        <v>237</v>
      </c>
      <c r="E3697" s="94"/>
      <c r="F3697" s="94"/>
      <c r="G3697" s="94"/>
      <c r="H3697" s="57"/>
    </row>
    <row r="3698" spans="2:8" ht="20.25" x14ac:dyDescent="0.25">
      <c r="B3698" s="10"/>
      <c r="C3698" s="93"/>
      <c r="D3698" s="94" t="s">
        <v>240</v>
      </c>
      <c r="E3698" s="94"/>
      <c r="F3698" s="94"/>
      <c r="G3698" s="94"/>
      <c r="H3698" s="57"/>
    </row>
    <row r="3699" spans="2:8" x14ac:dyDescent="0.25">
      <c r="C3699" s="47" t="s">
        <v>12</v>
      </c>
      <c r="D3699" s="48">
        <v>3.8</v>
      </c>
      <c r="E3699" s="49"/>
      <c r="F3699" s="10"/>
    </row>
    <row r="3700" spans="2:8" x14ac:dyDescent="0.25">
      <c r="C3700" s="1" t="s">
        <v>9</v>
      </c>
      <c r="D3700" s="43">
        <v>374</v>
      </c>
      <c r="E3700" s="95" t="s">
        <v>16</v>
      </c>
      <c r="F3700" s="96"/>
      <c r="G3700" s="99">
        <f>D3701/D3700</f>
        <v>32.619278074866308</v>
      </c>
    </row>
    <row r="3701" spans="2:8" x14ac:dyDescent="0.25">
      <c r="C3701" s="1" t="s">
        <v>10</v>
      </c>
      <c r="D3701" s="43">
        <v>12199.61</v>
      </c>
      <c r="E3701" s="97"/>
      <c r="F3701" s="98"/>
      <c r="G3701" s="100"/>
    </row>
    <row r="3702" spans="2:8" x14ac:dyDescent="0.25">
      <c r="C3702" s="53"/>
      <c r="D3702" s="54"/>
      <c r="E3702" s="55"/>
    </row>
    <row r="3703" spans="2:8" x14ac:dyDescent="0.3">
      <c r="C3703" s="52" t="s">
        <v>7</v>
      </c>
      <c r="D3703" s="50" t="s">
        <v>47</v>
      </c>
      <c r="E3703" s="58"/>
    </row>
    <row r="3704" spans="2:8" x14ac:dyDescent="0.3">
      <c r="C3704" s="52" t="s">
        <v>11</v>
      </c>
      <c r="D3704" s="50">
        <v>75</v>
      </c>
      <c r="E3704" s="58"/>
    </row>
    <row r="3705" spans="2:8" x14ac:dyDescent="0.3">
      <c r="C3705" s="52" t="s">
        <v>13</v>
      </c>
      <c r="D3705" s="51" t="s">
        <v>34</v>
      </c>
      <c r="E3705" s="58"/>
    </row>
    <row r="3706" spans="2:8" ht="24" thickBot="1" x14ac:dyDescent="0.3">
      <c r="C3706" s="59"/>
      <c r="D3706" s="59"/>
    </row>
    <row r="3707" spans="2:8" ht="48" thickBot="1" x14ac:dyDescent="0.3">
      <c r="B3707" s="101" t="s">
        <v>17</v>
      </c>
      <c r="C3707" s="102"/>
      <c r="D3707" s="23" t="s">
        <v>20</v>
      </c>
      <c r="E3707" s="103" t="s">
        <v>22</v>
      </c>
      <c r="F3707" s="104"/>
      <c r="G3707" s="2" t="s">
        <v>21</v>
      </c>
    </row>
    <row r="3708" spans="2:8" ht="24" thickBot="1" x14ac:dyDescent="0.3">
      <c r="B3708" s="105" t="s">
        <v>36</v>
      </c>
      <c r="C3708" s="106"/>
      <c r="D3708" s="32">
        <v>147.63</v>
      </c>
      <c r="E3708" s="33">
        <v>3.8</v>
      </c>
      <c r="F3708" s="18" t="s">
        <v>25</v>
      </c>
      <c r="G3708" s="26">
        <f t="shared" ref="G3708:G3715" si="83">D3708*E3708</f>
        <v>560.99399999999991</v>
      </c>
      <c r="H3708" s="107"/>
    </row>
    <row r="3709" spans="2:8" x14ac:dyDescent="0.25">
      <c r="B3709" s="108" t="s">
        <v>18</v>
      </c>
      <c r="C3709" s="109"/>
      <c r="D3709" s="69">
        <v>70.41</v>
      </c>
      <c r="E3709" s="67">
        <v>1.1000000000000001</v>
      </c>
      <c r="F3709" s="19" t="s">
        <v>26</v>
      </c>
      <c r="G3709" s="27">
        <f t="shared" si="83"/>
        <v>77.451000000000008</v>
      </c>
      <c r="H3709" s="107"/>
    </row>
    <row r="3710" spans="2:8" ht="24" thickBot="1" x14ac:dyDescent="0.3">
      <c r="B3710" s="110" t="s">
        <v>19</v>
      </c>
      <c r="C3710" s="111"/>
      <c r="D3710" s="70">
        <v>222.31</v>
      </c>
      <c r="E3710" s="68">
        <v>1.1000000000000001</v>
      </c>
      <c r="F3710" s="20" t="s">
        <v>26</v>
      </c>
      <c r="G3710" s="28">
        <f t="shared" si="83"/>
        <v>244.54100000000003</v>
      </c>
      <c r="H3710" s="107"/>
    </row>
    <row r="3711" spans="2:8" ht="24" thickBot="1" x14ac:dyDescent="0.3">
      <c r="B3711" s="112" t="s">
        <v>28</v>
      </c>
      <c r="C3711" s="113"/>
      <c r="D3711" s="37"/>
      <c r="E3711" s="38"/>
      <c r="F3711" s="24" t="s">
        <v>25</v>
      </c>
      <c r="G3711" s="29">
        <f t="shared" si="83"/>
        <v>0</v>
      </c>
      <c r="H3711" s="107"/>
    </row>
    <row r="3712" spans="2:8" x14ac:dyDescent="0.25">
      <c r="B3712" s="108" t="s">
        <v>33</v>
      </c>
      <c r="C3712" s="109"/>
      <c r="D3712" s="34">
        <v>665.33</v>
      </c>
      <c r="E3712" s="35">
        <v>3.8</v>
      </c>
      <c r="F3712" s="19" t="s">
        <v>25</v>
      </c>
      <c r="G3712" s="27">
        <f t="shared" si="83"/>
        <v>2528.2539999999999</v>
      </c>
      <c r="H3712" s="107"/>
    </row>
    <row r="3713" spans="2:8" x14ac:dyDescent="0.25">
      <c r="B3713" s="114" t="s">
        <v>27</v>
      </c>
      <c r="C3713" s="115"/>
      <c r="D3713" s="39"/>
      <c r="E3713" s="40"/>
      <c r="F3713" s="21" t="s">
        <v>25</v>
      </c>
      <c r="G3713" s="30">
        <f t="shared" si="83"/>
        <v>0</v>
      </c>
      <c r="H3713" s="107"/>
    </row>
    <row r="3714" spans="2:8" x14ac:dyDescent="0.25">
      <c r="B3714" s="114" t="s">
        <v>29</v>
      </c>
      <c r="C3714" s="115"/>
      <c r="D3714" s="41">
        <v>2425.1</v>
      </c>
      <c r="E3714" s="42">
        <v>3.8</v>
      </c>
      <c r="F3714" s="21" t="s">
        <v>25</v>
      </c>
      <c r="G3714" s="30">
        <f t="shared" si="83"/>
        <v>9215.3799999999992</v>
      </c>
      <c r="H3714" s="107"/>
    </row>
    <row r="3715" spans="2:8" x14ac:dyDescent="0.25">
      <c r="B3715" s="114" t="s">
        <v>30</v>
      </c>
      <c r="C3715" s="115"/>
      <c r="D3715" s="41">
        <v>1718.79</v>
      </c>
      <c r="E3715" s="42">
        <v>3.8</v>
      </c>
      <c r="F3715" s="21" t="s">
        <v>25</v>
      </c>
      <c r="G3715" s="30">
        <f t="shared" si="83"/>
        <v>6531.4019999999991</v>
      </c>
      <c r="H3715" s="107"/>
    </row>
    <row r="3716" spans="2:8" x14ac:dyDescent="0.25">
      <c r="B3716" s="114" t="s">
        <v>32</v>
      </c>
      <c r="C3716" s="115"/>
      <c r="D3716" s="41">
        <v>473.91</v>
      </c>
      <c r="E3716" s="42">
        <v>3.8</v>
      </c>
      <c r="F3716" s="21" t="s">
        <v>25</v>
      </c>
      <c r="G3716" s="30">
        <f>D3716*E3716</f>
        <v>1800.8579999999999</v>
      </c>
      <c r="H3716" s="107"/>
    </row>
    <row r="3717" spans="2:8" ht="24" thickBot="1" x14ac:dyDescent="0.3">
      <c r="B3717" s="110" t="s">
        <v>31</v>
      </c>
      <c r="C3717" s="111"/>
      <c r="D3717" s="70">
        <v>320.5</v>
      </c>
      <c r="E3717" s="68">
        <v>15.2</v>
      </c>
      <c r="F3717" s="20" t="s">
        <v>25</v>
      </c>
      <c r="G3717" s="31">
        <f>D3717*E3717</f>
        <v>4871.5999999999995</v>
      </c>
      <c r="H3717" s="107"/>
    </row>
    <row r="3718" spans="2:8" x14ac:dyDescent="0.25">
      <c r="C3718" s="3"/>
      <c r="D3718" s="3"/>
      <c r="E3718" s="4"/>
      <c r="F3718" s="4"/>
      <c r="H3718" s="62"/>
    </row>
    <row r="3719" spans="2:8" ht="25.5" x14ac:dyDescent="0.25">
      <c r="C3719" s="14" t="s">
        <v>14</v>
      </c>
      <c r="D3719" s="6"/>
    </row>
    <row r="3720" spans="2:8" ht="18.75" x14ac:dyDescent="0.25">
      <c r="C3720" s="86" t="s">
        <v>6</v>
      </c>
      <c r="D3720" s="84" t="s">
        <v>0</v>
      </c>
      <c r="E3720" s="9">
        <f>ROUND((G3708+D3701)/D3701,2)</f>
        <v>1.05</v>
      </c>
      <c r="F3720" s="9"/>
      <c r="G3720" s="10"/>
      <c r="H3720" s="7"/>
    </row>
    <row r="3721" spans="2:8" x14ac:dyDescent="0.25">
      <c r="C3721" s="86"/>
      <c r="D3721" s="84" t="s">
        <v>1</v>
      </c>
      <c r="E3721" s="9">
        <f>ROUND((G3709+G3710+D3701)/D3701,2)</f>
        <v>1.03</v>
      </c>
      <c r="F3721" s="9"/>
      <c r="G3721" s="11"/>
      <c r="H3721" s="65"/>
    </row>
    <row r="3722" spans="2:8" x14ac:dyDescent="0.25">
      <c r="C3722" s="86"/>
      <c r="D3722" s="84" t="s">
        <v>2</v>
      </c>
      <c r="E3722" s="9">
        <f>ROUND((G3711+D3701)/D3701,2)</f>
        <v>1</v>
      </c>
      <c r="F3722" s="12"/>
      <c r="G3722" s="11"/>
    </row>
    <row r="3723" spans="2:8" x14ac:dyDescent="0.25">
      <c r="C3723" s="86"/>
      <c r="D3723" s="13" t="s">
        <v>3</v>
      </c>
      <c r="E3723" s="44">
        <f>ROUND((SUM(G3712:G3717)+D3701)/D3701,2)</f>
        <v>3.04</v>
      </c>
      <c r="F3723" s="10"/>
      <c r="G3723" s="11"/>
    </row>
    <row r="3724" spans="2:8" ht="25.5" x14ac:dyDescent="0.25">
      <c r="D3724" s="45" t="s">
        <v>4</v>
      </c>
      <c r="E3724" s="46">
        <f>SUM(E3720:E3723)-IF(D3705="сплошная",3,2)</f>
        <v>3.12</v>
      </c>
      <c r="F3724" s="25"/>
    </row>
    <row r="3725" spans="2:8" x14ac:dyDescent="0.25">
      <c r="E3725" s="15"/>
    </row>
    <row r="3726" spans="2:8" ht="25.5" x14ac:dyDescent="0.35">
      <c r="B3726" s="22"/>
      <c r="C3726" s="16" t="s">
        <v>23</v>
      </c>
      <c r="D3726" s="87">
        <f>E3724*D3701</f>
        <v>38062.783200000005</v>
      </c>
      <c r="E3726" s="87"/>
    </row>
    <row r="3727" spans="2:8" ht="18.75" x14ac:dyDescent="0.3">
      <c r="C3727" s="17" t="s">
        <v>8</v>
      </c>
      <c r="D3727" s="88">
        <f>D3726/D3700</f>
        <v>101.7721475935829</v>
      </c>
      <c r="E3727" s="88"/>
      <c r="G3727" s="7"/>
      <c r="H3727" s="66"/>
    </row>
    <row r="3739" spans="2:8" ht="60.75" x14ac:dyDescent="0.8">
      <c r="B3739" s="89" t="s">
        <v>250</v>
      </c>
      <c r="C3739" s="89"/>
      <c r="D3739" s="89"/>
      <c r="E3739" s="89"/>
      <c r="F3739" s="89"/>
      <c r="G3739" s="89"/>
      <c r="H3739" s="89"/>
    </row>
    <row r="3740" spans="2:8" ht="46.5" customHeight="1" x14ac:dyDescent="0.25">
      <c r="B3740" s="90" t="s">
        <v>37</v>
      </c>
      <c r="C3740" s="90"/>
      <c r="D3740" s="90"/>
      <c r="E3740" s="90"/>
      <c r="F3740" s="90"/>
      <c r="G3740" s="90"/>
    </row>
    <row r="3741" spans="2:8" x14ac:dyDescent="0.25">
      <c r="C3741" s="85"/>
      <c r="G3741" s="7"/>
    </row>
    <row r="3742" spans="2:8" ht="25.5" x14ac:dyDescent="0.25">
      <c r="C3742" s="14" t="s">
        <v>5</v>
      </c>
      <c r="D3742" s="6"/>
    </row>
    <row r="3743" spans="2:8" ht="20.25" customHeight="1" x14ac:dyDescent="0.25">
      <c r="B3743" s="10"/>
      <c r="C3743" s="91" t="s">
        <v>15</v>
      </c>
      <c r="D3743" s="94" t="s">
        <v>43</v>
      </c>
      <c r="E3743" s="94"/>
      <c r="F3743" s="94"/>
      <c r="G3743" s="94"/>
      <c r="H3743" s="57"/>
    </row>
    <row r="3744" spans="2:8" ht="20.25" x14ac:dyDescent="0.25">
      <c r="B3744" s="10"/>
      <c r="C3744" s="92"/>
      <c r="D3744" s="94" t="s">
        <v>237</v>
      </c>
      <c r="E3744" s="94"/>
      <c r="F3744" s="94"/>
      <c r="G3744" s="94"/>
      <c r="H3744" s="57"/>
    </row>
    <row r="3745" spans="2:8" ht="20.25" x14ac:dyDescent="0.25">
      <c r="B3745" s="10"/>
      <c r="C3745" s="93"/>
      <c r="D3745" s="94" t="s">
        <v>241</v>
      </c>
      <c r="E3745" s="94"/>
      <c r="F3745" s="94"/>
      <c r="G3745" s="94"/>
      <c r="H3745" s="57"/>
    </row>
    <row r="3746" spans="2:8" x14ac:dyDescent="0.25">
      <c r="C3746" s="47" t="s">
        <v>12</v>
      </c>
      <c r="D3746" s="48">
        <v>3.8</v>
      </c>
      <c r="E3746" s="49"/>
      <c r="F3746" s="10"/>
    </row>
    <row r="3747" spans="2:8" x14ac:dyDescent="0.25">
      <c r="C3747" s="1" t="s">
        <v>9</v>
      </c>
      <c r="D3747" s="43">
        <v>366</v>
      </c>
      <c r="E3747" s="95" t="s">
        <v>16</v>
      </c>
      <c r="F3747" s="96"/>
      <c r="G3747" s="99">
        <f>D3748/D3747</f>
        <v>32.736666666666672</v>
      </c>
    </row>
    <row r="3748" spans="2:8" x14ac:dyDescent="0.25">
      <c r="C3748" s="1" t="s">
        <v>10</v>
      </c>
      <c r="D3748" s="43">
        <v>11981.62</v>
      </c>
      <c r="E3748" s="97"/>
      <c r="F3748" s="98"/>
      <c r="G3748" s="100"/>
    </row>
    <row r="3749" spans="2:8" x14ac:dyDescent="0.25">
      <c r="C3749" s="53"/>
      <c r="D3749" s="54"/>
      <c r="E3749" s="55"/>
    </row>
    <row r="3750" spans="2:8" x14ac:dyDescent="0.3">
      <c r="C3750" s="52" t="s">
        <v>7</v>
      </c>
      <c r="D3750" s="50" t="s">
        <v>47</v>
      </c>
      <c r="E3750" s="58"/>
    </row>
    <row r="3751" spans="2:8" x14ac:dyDescent="0.3">
      <c r="C3751" s="52" t="s">
        <v>11</v>
      </c>
      <c r="D3751" s="50">
        <v>75</v>
      </c>
      <c r="E3751" s="58"/>
    </row>
    <row r="3752" spans="2:8" x14ac:dyDescent="0.3">
      <c r="C3752" s="52" t="s">
        <v>13</v>
      </c>
      <c r="D3752" s="51" t="s">
        <v>34</v>
      </c>
      <c r="E3752" s="58"/>
    </row>
    <row r="3753" spans="2:8" ht="24" thickBot="1" x14ac:dyDescent="0.3">
      <c r="C3753" s="59"/>
      <c r="D3753" s="59"/>
    </row>
    <row r="3754" spans="2:8" ht="48" thickBot="1" x14ac:dyDescent="0.3">
      <c r="B3754" s="101" t="s">
        <v>17</v>
      </c>
      <c r="C3754" s="102"/>
      <c r="D3754" s="23" t="s">
        <v>20</v>
      </c>
      <c r="E3754" s="103" t="s">
        <v>22</v>
      </c>
      <c r="F3754" s="104"/>
      <c r="G3754" s="2" t="s">
        <v>21</v>
      </c>
    </row>
    <row r="3755" spans="2:8" ht="24" thickBot="1" x14ac:dyDescent="0.3">
      <c r="B3755" s="105" t="s">
        <v>36</v>
      </c>
      <c r="C3755" s="106"/>
      <c r="D3755" s="32">
        <v>147.63</v>
      </c>
      <c r="E3755" s="33">
        <v>3.8</v>
      </c>
      <c r="F3755" s="18" t="s">
        <v>25</v>
      </c>
      <c r="G3755" s="26">
        <f t="shared" ref="G3755:G3762" si="84">D3755*E3755</f>
        <v>560.99399999999991</v>
      </c>
      <c r="H3755" s="107"/>
    </row>
    <row r="3756" spans="2:8" x14ac:dyDescent="0.25">
      <c r="B3756" s="108" t="s">
        <v>18</v>
      </c>
      <c r="C3756" s="109"/>
      <c r="D3756" s="69">
        <v>70.41</v>
      </c>
      <c r="E3756" s="67">
        <v>0.9</v>
      </c>
      <c r="F3756" s="19" t="s">
        <v>26</v>
      </c>
      <c r="G3756" s="27">
        <f t="shared" si="84"/>
        <v>63.369</v>
      </c>
      <c r="H3756" s="107"/>
    </row>
    <row r="3757" spans="2:8" ht="24" thickBot="1" x14ac:dyDescent="0.3">
      <c r="B3757" s="110" t="s">
        <v>19</v>
      </c>
      <c r="C3757" s="111"/>
      <c r="D3757" s="70">
        <v>222.31</v>
      </c>
      <c r="E3757" s="68">
        <v>0.9</v>
      </c>
      <c r="F3757" s="20" t="s">
        <v>26</v>
      </c>
      <c r="G3757" s="28">
        <f t="shared" si="84"/>
        <v>200.07900000000001</v>
      </c>
      <c r="H3757" s="107"/>
    </row>
    <row r="3758" spans="2:8" ht="24" thickBot="1" x14ac:dyDescent="0.3">
      <c r="B3758" s="112" t="s">
        <v>28</v>
      </c>
      <c r="C3758" s="113"/>
      <c r="D3758" s="37"/>
      <c r="E3758" s="38"/>
      <c r="F3758" s="24" t="s">
        <v>25</v>
      </c>
      <c r="G3758" s="29">
        <f t="shared" si="84"/>
        <v>0</v>
      </c>
      <c r="H3758" s="107"/>
    </row>
    <row r="3759" spans="2:8" x14ac:dyDescent="0.25">
      <c r="B3759" s="108" t="s">
        <v>33</v>
      </c>
      <c r="C3759" s="109"/>
      <c r="D3759" s="34">
        <v>665.33</v>
      </c>
      <c r="E3759" s="35">
        <v>3.8</v>
      </c>
      <c r="F3759" s="19" t="s">
        <v>25</v>
      </c>
      <c r="G3759" s="27">
        <f t="shared" si="84"/>
        <v>2528.2539999999999</v>
      </c>
      <c r="H3759" s="107"/>
    </row>
    <row r="3760" spans="2:8" x14ac:dyDescent="0.25">
      <c r="B3760" s="114" t="s">
        <v>27</v>
      </c>
      <c r="C3760" s="115"/>
      <c r="D3760" s="39"/>
      <c r="E3760" s="40"/>
      <c r="F3760" s="21" t="s">
        <v>25</v>
      </c>
      <c r="G3760" s="30">
        <f t="shared" si="84"/>
        <v>0</v>
      </c>
      <c r="H3760" s="107"/>
    </row>
    <row r="3761" spans="2:8" x14ac:dyDescent="0.25">
      <c r="B3761" s="114" t="s">
        <v>29</v>
      </c>
      <c r="C3761" s="115"/>
      <c r="D3761" s="41">
        <v>2425.1</v>
      </c>
      <c r="E3761" s="42">
        <v>3.8</v>
      </c>
      <c r="F3761" s="21" t="s">
        <v>25</v>
      </c>
      <c r="G3761" s="30">
        <f t="shared" si="84"/>
        <v>9215.3799999999992</v>
      </c>
      <c r="H3761" s="107"/>
    </row>
    <row r="3762" spans="2:8" x14ac:dyDescent="0.25">
      <c r="B3762" s="114" t="s">
        <v>30</v>
      </c>
      <c r="C3762" s="115"/>
      <c r="D3762" s="41">
        <v>1718.79</v>
      </c>
      <c r="E3762" s="42">
        <v>3.8</v>
      </c>
      <c r="F3762" s="21" t="s">
        <v>25</v>
      </c>
      <c r="G3762" s="30">
        <f t="shared" si="84"/>
        <v>6531.4019999999991</v>
      </c>
      <c r="H3762" s="107"/>
    </row>
    <row r="3763" spans="2:8" x14ac:dyDescent="0.25">
      <c r="B3763" s="114" t="s">
        <v>32</v>
      </c>
      <c r="C3763" s="115"/>
      <c r="D3763" s="41">
        <v>473.91</v>
      </c>
      <c r="E3763" s="42">
        <v>3.8</v>
      </c>
      <c r="F3763" s="21" t="s">
        <v>25</v>
      </c>
      <c r="G3763" s="30">
        <f>D3763*E3763</f>
        <v>1800.8579999999999</v>
      </c>
      <c r="H3763" s="107"/>
    </row>
    <row r="3764" spans="2:8" ht="24" thickBot="1" x14ac:dyDescent="0.3">
      <c r="B3764" s="110" t="s">
        <v>31</v>
      </c>
      <c r="C3764" s="111"/>
      <c r="D3764" s="70">
        <v>320.5</v>
      </c>
      <c r="E3764" s="68">
        <v>15.2</v>
      </c>
      <c r="F3764" s="20" t="s">
        <v>25</v>
      </c>
      <c r="G3764" s="31">
        <f>D3764*E3764</f>
        <v>4871.5999999999995</v>
      </c>
      <c r="H3764" s="107"/>
    </row>
    <row r="3765" spans="2:8" x14ac:dyDescent="0.25">
      <c r="C3765" s="3"/>
      <c r="D3765" s="3"/>
      <c r="E3765" s="4"/>
      <c r="F3765" s="4"/>
      <c r="H3765" s="62"/>
    </row>
    <row r="3766" spans="2:8" ht="25.5" x14ac:dyDescent="0.25">
      <c r="C3766" s="14" t="s">
        <v>14</v>
      </c>
      <c r="D3766" s="6"/>
    </row>
    <row r="3767" spans="2:8" ht="18.75" x14ac:dyDescent="0.25">
      <c r="C3767" s="86" t="s">
        <v>6</v>
      </c>
      <c r="D3767" s="84" t="s">
        <v>0</v>
      </c>
      <c r="E3767" s="9">
        <f>ROUND((G3755+D3748)/D3748,2)</f>
        <v>1.05</v>
      </c>
      <c r="F3767" s="9"/>
      <c r="G3767" s="10"/>
      <c r="H3767" s="7"/>
    </row>
    <row r="3768" spans="2:8" x14ac:dyDescent="0.25">
      <c r="C3768" s="86"/>
      <c r="D3768" s="84" t="s">
        <v>1</v>
      </c>
      <c r="E3768" s="9">
        <f>ROUND((G3756+G3757+D3748)/D3748,2)</f>
        <v>1.02</v>
      </c>
      <c r="F3768" s="9"/>
      <c r="G3768" s="11"/>
      <c r="H3768" s="65"/>
    </row>
    <row r="3769" spans="2:8" x14ac:dyDescent="0.25">
      <c r="C3769" s="86"/>
      <c r="D3769" s="84" t="s">
        <v>2</v>
      </c>
      <c r="E3769" s="9">
        <f>ROUND((G3758+D3748)/D3748,2)</f>
        <v>1</v>
      </c>
      <c r="F3769" s="12"/>
      <c r="G3769" s="11"/>
    </row>
    <row r="3770" spans="2:8" x14ac:dyDescent="0.25">
      <c r="C3770" s="86"/>
      <c r="D3770" s="13" t="s">
        <v>3</v>
      </c>
      <c r="E3770" s="44">
        <f>ROUND((SUM(G3759:G3764)+D3748)/D3748,2)</f>
        <v>3.08</v>
      </c>
      <c r="F3770" s="10"/>
      <c r="G3770" s="11"/>
    </row>
    <row r="3771" spans="2:8" ht="25.5" x14ac:dyDescent="0.25">
      <c r="D3771" s="45" t="s">
        <v>4</v>
      </c>
      <c r="E3771" s="46">
        <f>SUM(E3767:E3770)-IF(D3752="сплошная",3,2)</f>
        <v>3.1500000000000004</v>
      </c>
      <c r="F3771" s="25"/>
    </row>
    <row r="3772" spans="2:8" x14ac:dyDescent="0.25">
      <c r="E3772" s="15"/>
    </row>
    <row r="3773" spans="2:8" ht="25.5" x14ac:dyDescent="0.35">
      <c r="B3773" s="22"/>
      <c r="C3773" s="16" t="s">
        <v>23</v>
      </c>
      <c r="D3773" s="87">
        <f>E3771*D3748</f>
        <v>37742.10300000001</v>
      </c>
      <c r="E3773" s="87"/>
    </row>
    <row r="3774" spans="2:8" ht="18.75" x14ac:dyDescent="0.3">
      <c r="C3774" s="17" t="s">
        <v>8</v>
      </c>
      <c r="D3774" s="88">
        <f>D3773/D3747</f>
        <v>103.12050000000002</v>
      </c>
      <c r="E3774" s="88"/>
      <c r="G3774" s="7"/>
      <c r="H3774" s="66"/>
    </row>
    <row r="3784" spans="2:11" s="22" customFormat="1" ht="54.75" customHeight="1" x14ac:dyDescent="0.8">
      <c r="B3784" s="89" t="s">
        <v>275</v>
      </c>
      <c r="C3784" s="89"/>
      <c r="D3784" s="89"/>
      <c r="E3784" s="89"/>
      <c r="F3784" s="89"/>
      <c r="G3784" s="89"/>
      <c r="H3784" s="89"/>
      <c r="K3784" s="22" t="s">
        <v>34</v>
      </c>
    </row>
    <row r="3785" spans="2:11" ht="46.5" customHeight="1" x14ac:dyDescent="0.25">
      <c r="B3785" s="90" t="s">
        <v>41</v>
      </c>
      <c r="C3785" s="90"/>
      <c r="D3785" s="90"/>
      <c r="E3785" s="90"/>
      <c r="F3785" s="90"/>
      <c r="G3785" s="90"/>
      <c r="K3785" s="7" t="s">
        <v>35</v>
      </c>
    </row>
    <row r="3786" spans="2:11" x14ac:dyDescent="0.25">
      <c r="C3786" s="85"/>
      <c r="G3786" s="7"/>
    </row>
    <row r="3787" spans="2:11" ht="25.5" x14ac:dyDescent="0.25">
      <c r="C3787" s="14" t="s">
        <v>5</v>
      </c>
      <c r="D3787" s="6"/>
    </row>
    <row r="3788" spans="2:11" s="10" customFormat="1" ht="20.25" x14ac:dyDescent="0.25">
      <c r="C3788" s="91" t="s">
        <v>15</v>
      </c>
      <c r="D3788" s="94" t="s">
        <v>42</v>
      </c>
      <c r="E3788" s="94"/>
      <c r="F3788" s="94"/>
      <c r="G3788" s="94"/>
      <c r="H3788" s="57"/>
    </row>
    <row r="3789" spans="2:11" s="10" customFormat="1" ht="20.25" x14ac:dyDescent="0.25">
      <c r="C3789" s="92"/>
      <c r="D3789" s="94" t="s">
        <v>235</v>
      </c>
      <c r="E3789" s="94"/>
      <c r="F3789" s="94"/>
      <c r="G3789" s="94"/>
      <c r="H3789" s="57"/>
    </row>
    <row r="3790" spans="2:11" s="10" customFormat="1" ht="20.25" x14ac:dyDescent="0.25">
      <c r="C3790" s="93"/>
      <c r="D3790" s="94" t="s">
        <v>251</v>
      </c>
      <c r="E3790" s="94"/>
      <c r="F3790" s="94"/>
      <c r="G3790" s="94"/>
      <c r="H3790" s="57"/>
    </row>
    <row r="3791" spans="2:11" ht="28.5" customHeight="1" x14ac:dyDescent="0.25">
      <c r="C3791" s="47" t="s">
        <v>12</v>
      </c>
      <c r="D3791" s="48">
        <v>3</v>
      </c>
      <c r="E3791" s="49"/>
      <c r="F3791" s="10"/>
    </row>
    <row r="3792" spans="2:11" ht="28.5" customHeight="1" x14ac:dyDescent="0.25">
      <c r="C3792" s="1" t="s">
        <v>9</v>
      </c>
      <c r="D3792" s="43">
        <v>440</v>
      </c>
      <c r="E3792" s="95" t="s">
        <v>16</v>
      </c>
      <c r="F3792" s="96"/>
      <c r="G3792" s="99">
        <f>D3793/D3792</f>
        <v>26.859818181818181</v>
      </c>
    </row>
    <row r="3793" spans="2:8" ht="28.5" customHeight="1" x14ac:dyDescent="0.25">
      <c r="C3793" s="1" t="s">
        <v>10</v>
      </c>
      <c r="D3793" s="43">
        <v>11818.32</v>
      </c>
      <c r="E3793" s="97"/>
      <c r="F3793" s="98"/>
      <c r="G3793" s="100"/>
    </row>
    <row r="3794" spans="2:8" x14ac:dyDescent="0.25">
      <c r="C3794" s="53"/>
      <c r="D3794" s="54"/>
      <c r="E3794" s="55"/>
    </row>
    <row r="3795" spans="2:8" x14ac:dyDescent="0.3">
      <c r="C3795" s="52" t="s">
        <v>7</v>
      </c>
      <c r="D3795" s="50" t="s">
        <v>114</v>
      </c>
      <c r="E3795" s="58"/>
    </row>
    <row r="3796" spans="2:8" x14ac:dyDescent="0.3">
      <c r="C3796" s="52" t="s">
        <v>11</v>
      </c>
      <c r="D3796" s="50">
        <v>70</v>
      </c>
      <c r="E3796" s="58"/>
    </row>
    <row r="3797" spans="2:8" x14ac:dyDescent="0.3">
      <c r="C3797" s="52" t="s">
        <v>13</v>
      </c>
      <c r="D3797" s="51" t="s">
        <v>34</v>
      </c>
      <c r="E3797" s="58"/>
    </row>
    <row r="3798" spans="2:8" ht="24" thickBot="1" x14ac:dyDescent="0.3">
      <c r="C3798" s="59"/>
      <c r="D3798" s="59"/>
    </row>
    <row r="3799" spans="2:8" ht="48" thickBot="1" x14ac:dyDescent="0.3">
      <c r="B3799" s="101" t="s">
        <v>17</v>
      </c>
      <c r="C3799" s="102"/>
      <c r="D3799" s="23" t="s">
        <v>20</v>
      </c>
      <c r="E3799" s="103" t="s">
        <v>22</v>
      </c>
      <c r="F3799" s="104"/>
      <c r="G3799" s="2" t="s">
        <v>21</v>
      </c>
    </row>
    <row r="3800" spans="2:8" s="60" customFormat="1" ht="24" thickBot="1" x14ac:dyDescent="0.3">
      <c r="B3800" s="105" t="s">
        <v>36</v>
      </c>
      <c r="C3800" s="106"/>
      <c r="D3800" s="32">
        <v>147.63</v>
      </c>
      <c r="E3800" s="33">
        <v>3</v>
      </c>
      <c r="F3800" s="18" t="s">
        <v>25</v>
      </c>
      <c r="G3800" s="26">
        <f t="shared" ref="G3800:G3807" si="85">D3800*E3800</f>
        <v>442.89</v>
      </c>
      <c r="H3800" s="107"/>
    </row>
    <row r="3801" spans="2:8" s="61" customFormat="1" ht="46.5" customHeight="1" x14ac:dyDescent="0.25">
      <c r="B3801" s="108" t="s">
        <v>18</v>
      </c>
      <c r="C3801" s="109"/>
      <c r="D3801" s="34">
        <v>70.41</v>
      </c>
      <c r="E3801" s="67">
        <v>1.3</v>
      </c>
      <c r="F3801" s="19" t="s">
        <v>26</v>
      </c>
      <c r="G3801" s="27">
        <f t="shared" si="85"/>
        <v>91.533000000000001</v>
      </c>
      <c r="H3801" s="107"/>
    </row>
    <row r="3802" spans="2:8" s="61" customFormat="1" ht="24" thickBot="1" x14ac:dyDescent="0.3">
      <c r="B3802" s="110" t="s">
        <v>19</v>
      </c>
      <c r="C3802" s="111"/>
      <c r="D3802" s="36">
        <v>222.31</v>
      </c>
      <c r="E3802" s="68">
        <v>1.3</v>
      </c>
      <c r="F3802" s="20" t="s">
        <v>26</v>
      </c>
      <c r="G3802" s="28">
        <f t="shared" si="85"/>
        <v>289.00299999999999</v>
      </c>
      <c r="H3802" s="107"/>
    </row>
    <row r="3803" spans="2:8" s="61" customFormat="1" ht="24" thickBot="1" x14ac:dyDescent="0.3">
      <c r="B3803" s="112" t="s">
        <v>28</v>
      </c>
      <c r="C3803" s="113"/>
      <c r="D3803" s="37"/>
      <c r="E3803" s="38"/>
      <c r="F3803" s="24" t="s">
        <v>25</v>
      </c>
      <c r="G3803" s="29">
        <f t="shared" si="85"/>
        <v>0</v>
      </c>
      <c r="H3803" s="107"/>
    </row>
    <row r="3804" spans="2:8" s="61" customFormat="1" ht="48" customHeight="1" x14ac:dyDescent="0.25">
      <c r="B3804" s="108" t="s">
        <v>33</v>
      </c>
      <c r="C3804" s="109"/>
      <c r="D3804" s="34">
        <v>665.33</v>
      </c>
      <c r="E3804" s="35">
        <v>3</v>
      </c>
      <c r="F3804" s="19" t="s">
        <v>25</v>
      </c>
      <c r="G3804" s="27">
        <f t="shared" si="85"/>
        <v>1995.9900000000002</v>
      </c>
      <c r="H3804" s="107"/>
    </row>
    <row r="3805" spans="2:8" s="61" customFormat="1" x14ac:dyDescent="0.25">
      <c r="B3805" s="114" t="s">
        <v>27</v>
      </c>
      <c r="C3805" s="115"/>
      <c r="D3805" s="39"/>
      <c r="E3805" s="40"/>
      <c r="F3805" s="21" t="s">
        <v>25</v>
      </c>
      <c r="G3805" s="30">
        <f t="shared" si="85"/>
        <v>0</v>
      </c>
      <c r="H3805" s="107"/>
    </row>
    <row r="3806" spans="2:8" s="61" customFormat="1" x14ac:dyDescent="0.25">
      <c r="B3806" s="114" t="s">
        <v>29</v>
      </c>
      <c r="C3806" s="115"/>
      <c r="D3806" s="41">
        <v>2425.1</v>
      </c>
      <c r="E3806" s="42">
        <v>3</v>
      </c>
      <c r="F3806" s="21" t="s">
        <v>25</v>
      </c>
      <c r="G3806" s="30">
        <f t="shared" si="85"/>
        <v>7275.2999999999993</v>
      </c>
      <c r="H3806" s="107"/>
    </row>
    <row r="3807" spans="2:8" s="61" customFormat="1" x14ac:dyDescent="0.25">
      <c r="B3807" s="114" t="s">
        <v>30</v>
      </c>
      <c r="C3807" s="115"/>
      <c r="D3807" s="41">
        <v>1718.79</v>
      </c>
      <c r="E3807" s="42">
        <v>3</v>
      </c>
      <c r="F3807" s="21" t="s">
        <v>25</v>
      </c>
      <c r="G3807" s="30">
        <f t="shared" si="85"/>
        <v>5156.37</v>
      </c>
      <c r="H3807" s="107"/>
    </row>
    <row r="3808" spans="2:8" s="61" customFormat="1" x14ac:dyDescent="0.25">
      <c r="B3808" s="114" t="s">
        <v>32</v>
      </c>
      <c r="C3808" s="115"/>
      <c r="D3808" s="41">
        <v>473.91</v>
      </c>
      <c r="E3808" s="42">
        <v>3</v>
      </c>
      <c r="F3808" s="21" t="s">
        <v>25</v>
      </c>
      <c r="G3808" s="30">
        <f>D3808*E3808</f>
        <v>1421.73</v>
      </c>
      <c r="H3808" s="107"/>
    </row>
    <row r="3809" spans="2:11" s="61" customFormat="1" ht="24" thickBot="1" x14ac:dyDescent="0.3">
      <c r="B3809" s="110" t="s">
        <v>31</v>
      </c>
      <c r="C3809" s="111"/>
      <c r="D3809" s="70">
        <v>320.5</v>
      </c>
      <c r="E3809" s="68">
        <v>12</v>
      </c>
      <c r="F3809" s="20" t="s">
        <v>25</v>
      </c>
      <c r="G3809" s="31">
        <f>D3809*E3809</f>
        <v>3846</v>
      </c>
      <c r="H3809" s="107"/>
    </row>
    <row r="3810" spans="2:11" ht="11.25" customHeight="1" x14ac:dyDescent="0.25">
      <c r="C3810" s="3"/>
      <c r="D3810" s="3"/>
      <c r="E3810" s="4"/>
      <c r="F3810" s="4"/>
      <c r="H3810" s="62"/>
      <c r="I3810" s="63"/>
      <c r="J3810" s="64"/>
      <c r="K3810" s="64"/>
    </row>
    <row r="3811" spans="2:11" ht="25.5" x14ac:dyDescent="0.25">
      <c r="C3811" s="14" t="s">
        <v>14</v>
      </c>
      <c r="D3811" s="6"/>
    </row>
    <row r="3812" spans="2:11" ht="18.75" x14ac:dyDescent="0.25">
      <c r="C3812" s="86" t="s">
        <v>6</v>
      </c>
      <c r="D3812" s="84" t="s">
        <v>0</v>
      </c>
      <c r="E3812" s="9">
        <f>ROUND((G3800+D3793)/D3793,2)</f>
        <v>1.04</v>
      </c>
      <c r="F3812" s="9"/>
      <c r="G3812" s="10"/>
      <c r="H3812" s="7"/>
    </row>
    <row r="3813" spans="2:11" x14ac:dyDescent="0.25">
      <c r="C3813" s="86"/>
      <c r="D3813" s="84" t="s">
        <v>1</v>
      </c>
      <c r="E3813" s="9">
        <f>ROUND((G3801+G3802+D3793)/D3793,2)</f>
        <v>1.03</v>
      </c>
      <c r="F3813" s="9"/>
      <c r="G3813" s="11"/>
      <c r="H3813" s="65"/>
    </row>
    <row r="3814" spans="2:11" x14ac:dyDescent="0.25">
      <c r="C3814" s="86"/>
      <c r="D3814" s="84" t="s">
        <v>2</v>
      </c>
      <c r="E3814" s="9">
        <f>ROUND((G3803+D3793)/D3793,2)</f>
        <v>1</v>
      </c>
      <c r="F3814" s="12"/>
      <c r="G3814" s="11"/>
    </row>
    <row r="3815" spans="2:11" x14ac:dyDescent="0.25">
      <c r="C3815" s="86"/>
      <c r="D3815" s="13" t="s">
        <v>3</v>
      </c>
      <c r="E3815" s="44">
        <f>ROUND((SUM(G3804:G3809)+D3793)/D3793,2)</f>
        <v>2.67</v>
      </c>
      <c r="F3815" s="10"/>
      <c r="G3815" s="11"/>
    </row>
    <row r="3816" spans="2:11" ht="25.5" x14ac:dyDescent="0.25">
      <c r="D3816" s="45" t="s">
        <v>4</v>
      </c>
      <c r="E3816" s="46">
        <f>SUM(E3812:E3815)-IF(D3797="сплошная",3,2)</f>
        <v>2.74</v>
      </c>
      <c r="F3816" s="25"/>
    </row>
    <row r="3817" spans="2:11" ht="14.25" customHeight="1" x14ac:dyDescent="0.25">
      <c r="E3817" s="15"/>
    </row>
    <row r="3818" spans="2:11" s="22" customFormat="1" ht="26.25" customHeight="1" x14ac:dyDescent="0.35">
      <c r="C3818" s="16" t="s">
        <v>23</v>
      </c>
      <c r="D3818" s="87">
        <f>E3816*D3793</f>
        <v>32382.196800000002</v>
      </c>
      <c r="E3818" s="87"/>
      <c r="F3818" s="7"/>
      <c r="G3818" s="5"/>
      <c r="H3818" s="5"/>
    </row>
    <row r="3819" spans="2:11" ht="18.75" x14ac:dyDescent="0.3">
      <c r="C3819" s="17" t="s">
        <v>8</v>
      </c>
      <c r="D3819" s="88">
        <f>D3818/D3792</f>
        <v>73.595901818181815</v>
      </c>
      <c r="E3819" s="88"/>
      <c r="G3819" s="7"/>
      <c r="H3819" s="66"/>
    </row>
    <row r="3830" spans="2:8" ht="60.75" x14ac:dyDescent="0.8">
      <c r="B3830" s="89" t="s">
        <v>276</v>
      </c>
      <c r="C3830" s="89"/>
      <c r="D3830" s="89"/>
      <c r="E3830" s="89"/>
      <c r="F3830" s="89"/>
      <c r="G3830" s="89"/>
      <c r="H3830" s="89"/>
    </row>
    <row r="3831" spans="2:8" ht="46.5" customHeight="1" x14ac:dyDescent="0.25">
      <c r="B3831" s="90" t="s">
        <v>37</v>
      </c>
      <c r="C3831" s="90"/>
      <c r="D3831" s="90"/>
      <c r="E3831" s="90"/>
      <c r="F3831" s="90"/>
      <c r="G3831" s="90"/>
    </row>
    <row r="3832" spans="2:8" x14ac:dyDescent="0.25">
      <c r="C3832" s="85"/>
      <c r="G3832" s="7"/>
    </row>
    <row r="3833" spans="2:8" ht="25.5" x14ac:dyDescent="0.25">
      <c r="C3833" s="14" t="s">
        <v>5</v>
      </c>
      <c r="D3833" s="6"/>
    </row>
    <row r="3834" spans="2:8" ht="20.25" customHeight="1" x14ac:dyDescent="0.25">
      <c r="B3834" s="10"/>
      <c r="C3834" s="91" t="s">
        <v>15</v>
      </c>
      <c r="D3834" s="94" t="s">
        <v>43</v>
      </c>
      <c r="E3834" s="94"/>
      <c r="F3834" s="94"/>
      <c r="G3834" s="94"/>
      <c r="H3834" s="57"/>
    </row>
    <row r="3835" spans="2:8" ht="20.25" x14ac:dyDescent="0.25">
      <c r="B3835" s="10"/>
      <c r="C3835" s="92"/>
      <c r="D3835" s="94" t="s">
        <v>237</v>
      </c>
      <c r="E3835" s="94"/>
      <c r="F3835" s="94"/>
      <c r="G3835" s="94"/>
      <c r="H3835" s="57"/>
    </row>
    <row r="3836" spans="2:8" ht="20.25" x14ac:dyDescent="0.25">
      <c r="B3836" s="10"/>
      <c r="C3836" s="93"/>
      <c r="D3836" s="94" t="s">
        <v>252</v>
      </c>
      <c r="E3836" s="94"/>
      <c r="F3836" s="94"/>
      <c r="G3836" s="94"/>
      <c r="H3836" s="57"/>
    </row>
    <row r="3837" spans="2:8" x14ac:dyDescent="0.25">
      <c r="C3837" s="47" t="s">
        <v>12</v>
      </c>
      <c r="D3837" s="48">
        <v>2.2999999999999998</v>
      </c>
      <c r="E3837" s="49"/>
      <c r="F3837" s="10"/>
    </row>
    <row r="3838" spans="2:8" x14ac:dyDescent="0.25">
      <c r="C3838" s="1" t="s">
        <v>9</v>
      </c>
      <c r="D3838" s="43">
        <v>334</v>
      </c>
      <c r="E3838" s="95" t="s">
        <v>16</v>
      </c>
      <c r="F3838" s="96"/>
      <c r="G3838" s="99">
        <f>D3839/D3838</f>
        <v>26.83685628742515</v>
      </c>
    </row>
    <row r="3839" spans="2:8" x14ac:dyDescent="0.25">
      <c r="C3839" s="1" t="s">
        <v>10</v>
      </c>
      <c r="D3839" s="43">
        <v>8963.51</v>
      </c>
      <c r="E3839" s="97"/>
      <c r="F3839" s="98"/>
      <c r="G3839" s="100"/>
    </row>
    <row r="3840" spans="2:8" x14ac:dyDescent="0.25">
      <c r="C3840" s="53"/>
      <c r="D3840" s="54"/>
      <c r="E3840" s="55"/>
    </row>
    <row r="3841" spans="2:8" x14ac:dyDescent="0.3">
      <c r="C3841" s="52" t="s">
        <v>7</v>
      </c>
      <c r="D3841" s="50" t="s">
        <v>114</v>
      </c>
      <c r="E3841" s="58"/>
    </row>
    <row r="3842" spans="2:8" x14ac:dyDescent="0.3">
      <c r="C3842" s="52" t="s">
        <v>11</v>
      </c>
      <c r="D3842" s="50">
        <v>70</v>
      </c>
      <c r="E3842" s="58"/>
    </row>
    <row r="3843" spans="2:8" x14ac:dyDescent="0.3">
      <c r="C3843" s="52" t="s">
        <v>13</v>
      </c>
      <c r="D3843" s="51" t="s">
        <v>34</v>
      </c>
      <c r="E3843" s="58"/>
    </row>
    <row r="3844" spans="2:8" ht="24" thickBot="1" x14ac:dyDescent="0.3">
      <c r="C3844" s="59"/>
      <c r="D3844" s="59"/>
    </row>
    <row r="3845" spans="2:8" ht="48" thickBot="1" x14ac:dyDescent="0.3">
      <c r="B3845" s="101" t="s">
        <v>17</v>
      </c>
      <c r="C3845" s="102"/>
      <c r="D3845" s="23" t="s">
        <v>20</v>
      </c>
      <c r="E3845" s="103" t="s">
        <v>22</v>
      </c>
      <c r="F3845" s="104"/>
      <c r="G3845" s="2" t="s">
        <v>21</v>
      </c>
    </row>
    <row r="3846" spans="2:8" ht="24" thickBot="1" x14ac:dyDescent="0.3">
      <c r="B3846" s="105" t="s">
        <v>36</v>
      </c>
      <c r="C3846" s="106"/>
      <c r="D3846" s="32">
        <v>147.63</v>
      </c>
      <c r="E3846" s="33">
        <v>2.2999999999999998</v>
      </c>
      <c r="F3846" s="18" t="s">
        <v>25</v>
      </c>
      <c r="G3846" s="26">
        <f t="shared" ref="G3846:G3853" si="86">D3846*E3846</f>
        <v>339.54899999999998</v>
      </c>
      <c r="H3846" s="107"/>
    </row>
    <row r="3847" spans="2:8" x14ac:dyDescent="0.25">
      <c r="B3847" s="108" t="s">
        <v>18</v>
      </c>
      <c r="C3847" s="109"/>
      <c r="D3847" s="69">
        <v>70.41</v>
      </c>
      <c r="E3847" s="67">
        <v>1.2</v>
      </c>
      <c r="F3847" s="19" t="s">
        <v>26</v>
      </c>
      <c r="G3847" s="27">
        <f t="shared" si="86"/>
        <v>84.49199999999999</v>
      </c>
      <c r="H3847" s="107"/>
    </row>
    <row r="3848" spans="2:8" ht="24" thickBot="1" x14ac:dyDescent="0.3">
      <c r="B3848" s="110" t="s">
        <v>19</v>
      </c>
      <c r="C3848" s="111"/>
      <c r="D3848" s="70">
        <v>222.31</v>
      </c>
      <c r="E3848" s="68">
        <v>1.2</v>
      </c>
      <c r="F3848" s="20" t="s">
        <v>26</v>
      </c>
      <c r="G3848" s="28">
        <f t="shared" si="86"/>
        <v>266.77199999999999</v>
      </c>
      <c r="H3848" s="107"/>
    </row>
    <row r="3849" spans="2:8" ht="24" thickBot="1" x14ac:dyDescent="0.3">
      <c r="B3849" s="112" t="s">
        <v>28</v>
      </c>
      <c r="C3849" s="113"/>
      <c r="D3849" s="37"/>
      <c r="E3849" s="38"/>
      <c r="F3849" s="24" t="s">
        <v>25</v>
      </c>
      <c r="G3849" s="29">
        <f t="shared" si="86"/>
        <v>0</v>
      </c>
      <c r="H3849" s="107"/>
    </row>
    <row r="3850" spans="2:8" x14ac:dyDescent="0.25">
      <c r="B3850" s="108" t="s">
        <v>33</v>
      </c>
      <c r="C3850" s="109"/>
      <c r="D3850" s="34">
        <v>665.33</v>
      </c>
      <c r="E3850" s="35">
        <v>2.2999999999999998</v>
      </c>
      <c r="F3850" s="19" t="s">
        <v>25</v>
      </c>
      <c r="G3850" s="27">
        <f t="shared" si="86"/>
        <v>1530.259</v>
      </c>
      <c r="H3850" s="107"/>
    </row>
    <row r="3851" spans="2:8" x14ac:dyDescent="0.25">
      <c r="B3851" s="114" t="s">
        <v>27</v>
      </c>
      <c r="C3851" s="115"/>
      <c r="D3851" s="39"/>
      <c r="E3851" s="40"/>
      <c r="F3851" s="21" t="s">
        <v>25</v>
      </c>
      <c r="G3851" s="30">
        <f t="shared" si="86"/>
        <v>0</v>
      </c>
      <c r="H3851" s="107"/>
    </row>
    <row r="3852" spans="2:8" x14ac:dyDescent="0.25">
      <c r="B3852" s="114" t="s">
        <v>29</v>
      </c>
      <c r="C3852" s="115"/>
      <c r="D3852" s="41">
        <v>2425.1</v>
      </c>
      <c r="E3852" s="42">
        <v>2.2999999999999998</v>
      </c>
      <c r="F3852" s="21" t="s">
        <v>25</v>
      </c>
      <c r="G3852" s="30">
        <f t="shared" si="86"/>
        <v>5577.73</v>
      </c>
      <c r="H3852" s="107"/>
    </row>
    <row r="3853" spans="2:8" x14ac:dyDescent="0.25">
      <c r="B3853" s="114" t="s">
        <v>30</v>
      </c>
      <c r="C3853" s="115"/>
      <c r="D3853" s="41">
        <v>1718.79</v>
      </c>
      <c r="E3853" s="42">
        <v>2.2999999999999998</v>
      </c>
      <c r="F3853" s="21" t="s">
        <v>25</v>
      </c>
      <c r="G3853" s="30">
        <f t="shared" si="86"/>
        <v>3953.2169999999996</v>
      </c>
      <c r="H3853" s="107"/>
    </row>
    <row r="3854" spans="2:8" x14ac:dyDescent="0.25">
      <c r="B3854" s="114" t="s">
        <v>32</v>
      </c>
      <c r="C3854" s="115"/>
      <c r="D3854" s="41">
        <v>473.91</v>
      </c>
      <c r="E3854" s="42">
        <v>2.2999999999999998</v>
      </c>
      <c r="F3854" s="21" t="s">
        <v>25</v>
      </c>
      <c r="G3854" s="30">
        <f>D3854*E3854</f>
        <v>1089.9929999999999</v>
      </c>
      <c r="H3854" s="107"/>
    </row>
    <row r="3855" spans="2:8" ht="24" thickBot="1" x14ac:dyDescent="0.3">
      <c r="B3855" s="110" t="s">
        <v>31</v>
      </c>
      <c r="C3855" s="111"/>
      <c r="D3855" s="70">
        <v>320.5</v>
      </c>
      <c r="E3855" s="68">
        <v>9.1999999999999993</v>
      </c>
      <c r="F3855" s="20" t="s">
        <v>25</v>
      </c>
      <c r="G3855" s="31">
        <f>D3855*E3855</f>
        <v>2948.6</v>
      </c>
      <c r="H3855" s="107"/>
    </row>
    <row r="3856" spans="2:8" x14ac:dyDescent="0.25">
      <c r="C3856" s="3"/>
      <c r="D3856" s="3"/>
      <c r="E3856" s="4"/>
      <c r="F3856" s="4"/>
      <c r="H3856" s="62"/>
    </row>
    <row r="3857" spans="2:8" ht="25.5" x14ac:dyDescent="0.25">
      <c r="C3857" s="14" t="s">
        <v>14</v>
      </c>
      <c r="D3857" s="6"/>
    </row>
    <row r="3858" spans="2:8" ht="18.75" x14ac:dyDescent="0.25">
      <c r="C3858" s="86" t="s">
        <v>6</v>
      </c>
      <c r="D3858" s="84" t="s">
        <v>0</v>
      </c>
      <c r="E3858" s="9">
        <f>ROUND((G3846+D3839)/D3839,2)</f>
        <v>1.04</v>
      </c>
      <c r="F3858" s="9"/>
      <c r="G3858" s="10"/>
      <c r="H3858" s="7"/>
    </row>
    <row r="3859" spans="2:8" x14ac:dyDescent="0.25">
      <c r="C3859" s="86"/>
      <c r="D3859" s="84" t="s">
        <v>1</v>
      </c>
      <c r="E3859" s="9">
        <f>ROUND((G3847+G3848+D3839)/D3839,2)</f>
        <v>1.04</v>
      </c>
      <c r="F3859" s="9"/>
      <c r="G3859" s="11"/>
      <c r="H3859" s="65"/>
    </row>
    <row r="3860" spans="2:8" x14ac:dyDescent="0.25">
      <c r="C3860" s="86"/>
      <c r="D3860" s="84" t="s">
        <v>2</v>
      </c>
      <c r="E3860" s="9">
        <f>ROUND((G3849+D3839)/D3839,2)</f>
        <v>1</v>
      </c>
      <c r="F3860" s="12"/>
      <c r="G3860" s="11"/>
    </row>
    <row r="3861" spans="2:8" x14ac:dyDescent="0.25">
      <c r="C3861" s="86"/>
      <c r="D3861" s="13" t="s">
        <v>3</v>
      </c>
      <c r="E3861" s="44">
        <f>ROUND((SUM(G3850:G3855)+D3839)/D3839,2)</f>
        <v>2.68</v>
      </c>
      <c r="F3861" s="10"/>
      <c r="G3861" s="11"/>
    </row>
    <row r="3862" spans="2:8" ht="25.5" x14ac:dyDescent="0.25">
      <c r="D3862" s="45" t="s">
        <v>4</v>
      </c>
      <c r="E3862" s="46">
        <f>SUM(E3858:E3861)-IF(D3843="сплошная",3,2)</f>
        <v>2.76</v>
      </c>
      <c r="F3862" s="25"/>
    </row>
    <row r="3863" spans="2:8" x14ac:dyDescent="0.25">
      <c r="E3863" s="15"/>
    </row>
    <row r="3864" spans="2:8" ht="25.5" x14ac:dyDescent="0.35">
      <c r="B3864" s="22"/>
      <c r="C3864" s="16" t="s">
        <v>23</v>
      </c>
      <c r="D3864" s="87">
        <f>E3862*D3839</f>
        <v>24739.2876</v>
      </c>
      <c r="E3864" s="87"/>
    </row>
    <row r="3865" spans="2:8" ht="18.75" x14ac:dyDescent="0.3">
      <c r="C3865" s="17" t="s">
        <v>8</v>
      </c>
      <c r="D3865" s="88">
        <f>D3864/D3838</f>
        <v>74.069723353293412</v>
      </c>
      <c r="E3865" s="88"/>
      <c r="G3865" s="7"/>
      <c r="H3865" s="66"/>
    </row>
    <row r="3878" spans="2:8" ht="60.75" x14ac:dyDescent="0.8">
      <c r="B3878" s="89" t="s">
        <v>277</v>
      </c>
      <c r="C3878" s="89"/>
      <c r="D3878" s="89"/>
      <c r="E3878" s="89"/>
      <c r="F3878" s="89"/>
      <c r="G3878" s="89"/>
      <c r="H3878" s="89"/>
    </row>
    <row r="3879" spans="2:8" ht="46.5" customHeight="1" x14ac:dyDescent="0.25">
      <c r="B3879" s="90" t="s">
        <v>37</v>
      </c>
      <c r="C3879" s="90"/>
      <c r="D3879" s="90"/>
      <c r="E3879" s="90"/>
      <c r="F3879" s="90"/>
      <c r="G3879" s="90"/>
    </row>
    <row r="3880" spans="2:8" x14ac:dyDescent="0.25">
      <c r="C3880" s="85"/>
      <c r="G3880" s="7"/>
    </row>
    <row r="3881" spans="2:8" ht="25.5" x14ac:dyDescent="0.25">
      <c r="C3881" s="14" t="s">
        <v>5</v>
      </c>
      <c r="D3881" s="6"/>
    </row>
    <row r="3882" spans="2:8" ht="20.25" customHeight="1" x14ac:dyDescent="0.25">
      <c r="B3882" s="10"/>
      <c r="C3882" s="91" t="s">
        <v>15</v>
      </c>
      <c r="D3882" s="94" t="s">
        <v>42</v>
      </c>
      <c r="E3882" s="94"/>
      <c r="F3882" s="94"/>
      <c r="G3882" s="94"/>
      <c r="H3882" s="57"/>
    </row>
    <row r="3883" spans="2:8" ht="20.25" x14ac:dyDescent="0.25">
      <c r="B3883" s="10"/>
      <c r="C3883" s="92"/>
      <c r="D3883" s="94" t="s">
        <v>237</v>
      </c>
      <c r="E3883" s="94"/>
      <c r="F3883" s="94"/>
      <c r="G3883" s="94"/>
      <c r="H3883" s="57"/>
    </row>
    <row r="3884" spans="2:8" ht="20.25" x14ac:dyDescent="0.25">
      <c r="B3884" s="10"/>
      <c r="C3884" s="93"/>
      <c r="D3884" s="94" t="s">
        <v>253</v>
      </c>
      <c r="E3884" s="94"/>
      <c r="F3884" s="94"/>
      <c r="G3884" s="94"/>
      <c r="H3884" s="57"/>
    </row>
    <row r="3885" spans="2:8" x14ac:dyDescent="0.25">
      <c r="C3885" s="47" t="s">
        <v>12</v>
      </c>
      <c r="D3885" s="48">
        <v>2.2999999999999998</v>
      </c>
      <c r="E3885" s="49"/>
      <c r="F3885" s="10"/>
    </row>
    <row r="3886" spans="2:8" x14ac:dyDescent="0.25">
      <c r="C3886" s="1" t="s">
        <v>9</v>
      </c>
      <c r="D3886" s="43">
        <v>324</v>
      </c>
      <c r="E3886" s="95" t="s">
        <v>16</v>
      </c>
      <c r="F3886" s="96"/>
      <c r="G3886" s="99">
        <f>D3887/D3886</f>
        <v>26.544320987654324</v>
      </c>
    </row>
    <row r="3887" spans="2:8" x14ac:dyDescent="0.25">
      <c r="C3887" s="1" t="s">
        <v>10</v>
      </c>
      <c r="D3887" s="43">
        <v>8600.36</v>
      </c>
      <c r="E3887" s="97"/>
      <c r="F3887" s="98"/>
      <c r="G3887" s="100"/>
    </row>
    <row r="3888" spans="2:8" x14ac:dyDescent="0.25">
      <c r="C3888" s="53"/>
      <c r="D3888" s="54"/>
      <c r="E3888" s="55"/>
    </row>
    <row r="3889" spans="2:8" x14ac:dyDescent="0.3">
      <c r="C3889" s="52" t="s">
        <v>7</v>
      </c>
      <c r="D3889" s="50" t="s">
        <v>114</v>
      </c>
      <c r="E3889" s="58"/>
    </row>
    <row r="3890" spans="2:8" x14ac:dyDescent="0.3">
      <c r="C3890" s="52" t="s">
        <v>11</v>
      </c>
      <c r="D3890" s="50">
        <v>70</v>
      </c>
      <c r="E3890" s="58"/>
    </row>
    <row r="3891" spans="2:8" x14ac:dyDescent="0.3">
      <c r="C3891" s="52" t="s">
        <v>13</v>
      </c>
      <c r="D3891" s="51" t="s">
        <v>34</v>
      </c>
      <c r="E3891" s="58"/>
    </row>
    <row r="3892" spans="2:8" ht="24" thickBot="1" x14ac:dyDescent="0.3">
      <c r="C3892" s="59"/>
      <c r="D3892" s="59"/>
    </row>
    <row r="3893" spans="2:8" ht="48" thickBot="1" x14ac:dyDescent="0.3">
      <c r="B3893" s="101" t="s">
        <v>17</v>
      </c>
      <c r="C3893" s="102"/>
      <c r="D3893" s="23" t="s">
        <v>20</v>
      </c>
      <c r="E3893" s="103" t="s">
        <v>22</v>
      </c>
      <c r="F3893" s="104"/>
      <c r="G3893" s="2" t="s">
        <v>21</v>
      </c>
    </row>
    <row r="3894" spans="2:8" ht="24" thickBot="1" x14ac:dyDescent="0.3">
      <c r="B3894" s="105" t="s">
        <v>36</v>
      </c>
      <c r="C3894" s="106"/>
      <c r="D3894" s="32">
        <v>147.63</v>
      </c>
      <c r="E3894" s="33">
        <v>2.2999999999999998</v>
      </c>
      <c r="F3894" s="18" t="s">
        <v>25</v>
      </c>
      <c r="G3894" s="26">
        <f t="shared" ref="G3894:G3901" si="87">D3894*E3894</f>
        <v>339.54899999999998</v>
      </c>
      <c r="H3894" s="107"/>
    </row>
    <row r="3895" spans="2:8" x14ac:dyDescent="0.25">
      <c r="B3895" s="108" t="s">
        <v>18</v>
      </c>
      <c r="C3895" s="109"/>
      <c r="D3895" s="69">
        <v>70.41</v>
      </c>
      <c r="E3895" s="67">
        <v>1.3</v>
      </c>
      <c r="F3895" s="19" t="s">
        <v>26</v>
      </c>
      <c r="G3895" s="27">
        <f t="shared" si="87"/>
        <v>91.533000000000001</v>
      </c>
      <c r="H3895" s="107"/>
    </row>
    <row r="3896" spans="2:8" ht="24" thickBot="1" x14ac:dyDescent="0.3">
      <c r="B3896" s="110" t="s">
        <v>19</v>
      </c>
      <c r="C3896" s="111"/>
      <c r="D3896" s="70">
        <v>222.31</v>
      </c>
      <c r="E3896" s="68">
        <v>1.3</v>
      </c>
      <c r="F3896" s="20" t="s">
        <v>26</v>
      </c>
      <c r="G3896" s="28">
        <f t="shared" si="87"/>
        <v>289.00299999999999</v>
      </c>
      <c r="H3896" s="107"/>
    </row>
    <row r="3897" spans="2:8" ht="24" thickBot="1" x14ac:dyDescent="0.3">
      <c r="B3897" s="112" t="s">
        <v>28</v>
      </c>
      <c r="C3897" s="113"/>
      <c r="D3897" s="37"/>
      <c r="E3897" s="38"/>
      <c r="F3897" s="24" t="s">
        <v>25</v>
      </c>
      <c r="G3897" s="29">
        <f t="shared" si="87"/>
        <v>0</v>
      </c>
      <c r="H3897" s="107"/>
    </row>
    <row r="3898" spans="2:8" x14ac:dyDescent="0.25">
      <c r="B3898" s="108" t="s">
        <v>33</v>
      </c>
      <c r="C3898" s="109"/>
      <c r="D3898" s="34">
        <v>665.33</v>
      </c>
      <c r="E3898" s="35">
        <v>2.2999999999999998</v>
      </c>
      <c r="F3898" s="19" t="s">
        <v>25</v>
      </c>
      <c r="G3898" s="27">
        <f t="shared" si="87"/>
        <v>1530.259</v>
      </c>
      <c r="H3898" s="107"/>
    </row>
    <row r="3899" spans="2:8" x14ac:dyDescent="0.25">
      <c r="B3899" s="114" t="s">
        <v>27</v>
      </c>
      <c r="C3899" s="115"/>
      <c r="D3899" s="39"/>
      <c r="E3899" s="40"/>
      <c r="F3899" s="21" t="s">
        <v>25</v>
      </c>
      <c r="G3899" s="30">
        <f t="shared" si="87"/>
        <v>0</v>
      </c>
      <c r="H3899" s="107"/>
    </row>
    <row r="3900" spans="2:8" x14ac:dyDescent="0.25">
      <c r="B3900" s="114" t="s">
        <v>29</v>
      </c>
      <c r="C3900" s="115"/>
      <c r="D3900" s="41">
        <v>2425.1</v>
      </c>
      <c r="E3900" s="42">
        <v>2.2999999999999998</v>
      </c>
      <c r="F3900" s="21" t="s">
        <v>25</v>
      </c>
      <c r="G3900" s="30">
        <f t="shared" si="87"/>
        <v>5577.73</v>
      </c>
      <c r="H3900" s="107"/>
    </row>
    <row r="3901" spans="2:8" x14ac:dyDescent="0.25">
      <c r="B3901" s="114" t="s">
        <v>30</v>
      </c>
      <c r="C3901" s="115"/>
      <c r="D3901" s="41">
        <v>1718.79</v>
      </c>
      <c r="E3901" s="42">
        <v>2.2999999999999998</v>
      </c>
      <c r="F3901" s="21" t="s">
        <v>25</v>
      </c>
      <c r="G3901" s="30">
        <f t="shared" si="87"/>
        <v>3953.2169999999996</v>
      </c>
      <c r="H3901" s="107"/>
    </row>
    <row r="3902" spans="2:8" x14ac:dyDescent="0.25">
      <c r="B3902" s="114" t="s">
        <v>32</v>
      </c>
      <c r="C3902" s="115"/>
      <c r="D3902" s="41">
        <v>473.91</v>
      </c>
      <c r="E3902" s="42">
        <v>2.2999999999999998</v>
      </c>
      <c r="F3902" s="21" t="s">
        <v>25</v>
      </c>
      <c r="G3902" s="30">
        <f>D3902*E3902</f>
        <v>1089.9929999999999</v>
      </c>
      <c r="H3902" s="107"/>
    </row>
    <row r="3903" spans="2:8" ht="24" thickBot="1" x14ac:dyDescent="0.3">
      <c r="B3903" s="110" t="s">
        <v>31</v>
      </c>
      <c r="C3903" s="111"/>
      <c r="D3903" s="70">
        <v>320.5</v>
      </c>
      <c r="E3903" s="68">
        <v>9.1999999999999993</v>
      </c>
      <c r="F3903" s="20" t="s">
        <v>25</v>
      </c>
      <c r="G3903" s="31">
        <f>D3903*E3903</f>
        <v>2948.6</v>
      </c>
      <c r="H3903" s="107"/>
    </row>
    <row r="3904" spans="2:8" x14ac:dyDescent="0.25">
      <c r="C3904" s="3"/>
      <c r="D3904" s="3"/>
      <c r="E3904" s="4"/>
      <c r="F3904" s="4"/>
      <c r="H3904" s="62"/>
    </row>
    <row r="3905" spans="2:8" ht="25.5" x14ac:dyDescent="0.25">
      <c r="C3905" s="14" t="s">
        <v>14</v>
      </c>
      <c r="D3905" s="6"/>
    </row>
    <row r="3906" spans="2:8" ht="18.75" x14ac:dyDescent="0.25">
      <c r="C3906" s="86" t="s">
        <v>6</v>
      </c>
      <c r="D3906" s="84" t="s">
        <v>0</v>
      </c>
      <c r="E3906" s="9">
        <f>ROUND((G3894+D3887)/D3887,2)</f>
        <v>1.04</v>
      </c>
      <c r="F3906" s="9"/>
      <c r="G3906" s="10"/>
      <c r="H3906" s="7"/>
    </row>
    <row r="3907" spans="2:8" x14ac:dyDescent="0.25">
      <c r="C3907" s="86"/>
      <c r="D3907" s="84" t="s">
        <v>1</v>
      </c>
      <c r="E3907" s="9">
        <f>ROUND((G3895+G3896+D3887)/D3887,2)</f>
        <v>1.04</v>
      </c>
      <c r="F3907" s="9"/>
      <c r="G3907" s="11"/>
      <c r="H3907" s="65"/>
    </row>
    <row r="3908" spans="2:8" x14ac:dyDescent="0.25">
      <c r="C3908" s="86"/>
      <c r="D3908" s="84" t="s">
        <v>2</v>
      </c>
      <c r="E3908" s="9">
        <f>ROUND((G3897+D3887)/D3887,2)</f>
        <v>1</v>
      </c>
      <c r="F3908" s="12"/>
      <c r="G3908" s="11"/>
    </row>
    <row r="3909" spans="2:8" x14ac:dyDescent="0.25">
      <c r="C3909" s="86"/>
      <c r="D3909" s="13" t="s">
        <v>3</v>
      </c>
      <c r="E3909" s="44">
        <f>ROUND((SUM(G3898:G3903)+D3887)/D3887,2)</f>
        <v>2.76</v>
      </c>
      <c r="F3909" s="10"/>
      <c r="G3909" s="11"/>
    </row>
    <row r="3910" spans="2:8" ht="25.5" x14ac:dyDescent="0.25">
      <c r="D3910" s="45" t="s">
        <v>4</v>
      </c>
      <c r="E3910" s="46">
        <f>SUM(E3906:E3909)-IF(D3891="сплошная",3,2)</f>
        <v>2.84</v>
      </c>
      <c r="F3910" s="25"/>
    </row>
    <row r="3911" spans="2:8" x14ac:dyDescent="0.25">
      <c r="E3911" s="15"/>
    </row>
    <row r="3912" spans="2:8" ht="25.5" x14ac:dyDescent="0.35">
      <c r="B3912" s="22"/>
      <c r="C3912" s="16" t="s">
        <v>23</v>
      </c>
      <c r="D3912" s="87">
        <f>E3910*D3887</f>
        <v>24425.022400000002</v>
      </c>
      <c r="E3912" s="87"/>
    </row>
    <row r="3913" spans="2:8" ht="18.75" x14ac:dyDescent="0.3">
      <c r="C3913" s="17" t="s">
        <v>8</v>
      </c>
      <c r="D3913" s="88">
        <f>D3912/D3886</f>
        <v>75.385871604938274</v>
      </c>
      <c r="E3913" s="88"/>
      <c r="G3913" s="7"/>
      <c r="H3913" s="66"/>
    </row>
    <row r="3926" spans="2:8" ht="60.75" x14ac:dyDescent="0.8">
      <c r="B3926" s="89" t="s">
        <v>278</v>
      </c>
      <c r="C3926" s="89"/>
      <c r="D3926" s="89"/>
      <c r="E3926" s="89"/>
      <c r="F3926" s="89"/>
      <c r="G3926" s="89"/>
      <c r="H3926" s="89"/>
    </row>
    <row r="3927" spans="2:8" ht="46.5" customHeight="1" x14ac:dyDescent="0.25">
      <c r="B3927" s="90" t="s">
        <v>37</v>
      </c>
      <c r="C3927" s="90"/>
      <c r="D3927" s="90"/>
      <c r="E3927" s="90"/>
      <c r="F3927" s="90"/>
      <c r="G3927" s="90"/>
    </row>
    <row r="3928" spans="2:8" x14ac:dyDescent="0.25">
      <c r="C3928" s="85"/>
      <c r="G3928" s="7"/>
    </row>
    <row r="3929" spans="2:8" ht="25.5" x14ac:dyDescent="0.25">
      <c r="C3929" s="14" t="s">
        <v>5</v>
      </c>
      <c r="D3929" s="6"/>
    </row>
    <row r="3930" spans="2:8" ht="20.25" customHeight="1" x14ac:dyDescent="0.25">
      <c r="B3930" s="10"/>
      <c r="C3930" s="91" t="s">
        <v>15</v>
      </c>
      <c r="D3930" s="94" t="s">
        <v>43</v>
      </c>
      <c r="E3930" s="94"/>
      <c r="F3930" s="94"/>
      <c r="G3930" s="94"/>
      <c r="H3930" s="57"/>
    </row>
    <row r="3931" spans="2:8" ht="20.25" x14ac:dyDescent="0.25">
      <c r="B3931" s="10"/>
      <c r="C3931" s="92"/>
      <c r="D3931" s="94" t="s">
        <v>237</v>
      </c>
      <c r="E3931" s="94"/>
      <c r="F3931" s="94"/>
      <c r="G3931" s="94"/>
      <c r="H3931" s="57"/>
    </row>
    <row r="3932" spans="2:8" ht="20.25" x14ac:dyDescent="0.25">
      <c r="B3932" s="10"/>
      <c r="C3932" s="93"/>
      <c r="D3932" s="94" t="s">
        <v>254</v>
      </c>
      <c r="E3932" s="94"/>
      <c r="F3932" s="94"/>
      <c r="G3932" s="94"/>
      <c r="H3932" s="57"/>
    </row>
    <row r="3933" spans="2:8" x14ac:dyDescent="0.25">
      <c r="C3933" s="47" t="s">
        <v>12</v>
      </c>
      <c r="D3933" s="48">
        <v>3.7</v>
      </c>
      <c r="E3933" s="49"/>
      <c r="F3933" s="10"/>
    </row>
    <row r="3934" spans="2:8" x14ac:dyDescent="0.25">
      <c r="C3934" s="1" t="s">
        <v>9</v>
      </c>
      <c r="D3934" s="43">
        <v>536</v>
      </c>
      <c r="E3934" s="95" t="s">
        <v>16</v>
      </c>
      <c r="F3934" s="96"/>
      <c r="G3934" s="99">
        <f>D3935/D3934</f>
        <v>23.449235074626866</v>
      </c>
    </row>
    <row r="3935" spans="2:8" x14ac:dyDescent="0.25">
      <c r="C3935" s="1" t="s">
        <v>10</v>
      </c>
      <c r="D3935" s="43">
        <v>12568.79</v>
      </c>
      <c r="E3935" s="97"/>
      <c r="F3935" s="98"/>
      <c r="G3935" s="100"/>
    </row>
    <row r="3936" spans="2:8" x14ac:dyDescent="0.25">
      <c r="C3936" s="53"/>
      <c r="D3936" s="54"/>
      <c r="E3936" s="55"/>
    </row>
    <row r="3937" spans="2:8" x14ac:dyDescent="0.3">
      <c r="C3937" s="52" t="s">
        <v>7</v>
      </c>
      <c r="D3937" s="50" t="s">
        <v>73</v>
      </c>
      <c r="E3937" s="58"/>
    </row>
    <row r="3938" spans="2:8" x14ac:dyDescent="0.3">
      <c r="C3938" s="52" t="s">
        <v>11</v>
      </c>
      <c r="D3938" s="50">
        <v>75</v>
      </c>
      <c r="E3938" s="58"/>
    </row>
    <row r="3939" spans="2:8" x14ac:dyDescent="0.3">
      <c r="C3939" s="52" t="s">
        <v>13</v>
      </c>
      <c r="D3939" s="51" t="s">
        <v>34</v>
      </c>
      <c r="E3939" s="58"/>
    </row>
    <row r="3940" spans="2:8" ht="24" thickBot="1" x14ac:dyDescent="0.3">
      <c r="C3940" s="59"/>
      <c r="D3940" s="59"/>
    </row>
    <row r="3941" spans="2:8" ht="48" thickBot="1" x14ac:dyDescent="0.3">
      <c r="B3941" s="101" t="s">
        <v>17</v>
      </c>
      <c r="C3941" s="102"/>
      <c r="D3941" s="23" t="s">
        <v>20</v>
      </c>
      <c r="E3941" s="103" t="s">
        <v>22</v>
      </c>
      <c r="F3941" s="104"/>
      <c r="G3941" s="2" t="s">
        <v>21</v>
      </c>
    </row>
    <row r="3942" spans="2:8" ht="24" thickBot="1" x14ac:dyDescent="0.3">
      <c r="B3942" s="105" t="s">
        <v>36</v>
      </c>
      <c r="C3942" s="106"/>
      <c r="D3942" s="32">
        <v>147.63</v>
      </c>
      <c r="E3942" s="33">
        <v>3.7</v>
      </c>
      <c r="F3942" s="18" t="s">
        <v>25</v>
      </c>
      <c r="G3942" s="26">
        <f t="shared" ref="G3942:G3949" si="88">D3942*E3942</f>
        <v>546.23099999999999</v>
      </c>
      <c r="H3942" s="107"/>
    </row>
    <row r="3943" spans="2:8" x14ac:dyDescent="0.25">
      <c r="B3943" s="108" t="s">
        <v>18</v>
      </c>
      <c r="C3943" s="109"/>
      <c r="D3943" s="69">
        <v>70.41</v>
      </c>
      <c r="E3943" s="67">
        <v>1.3</v>
      </c>
      <c r="F3943" s="19" t="s">
        <v>26</v>
      </c>
      <c r="G3943" s="27">
        <f t="shared" si="88"/>
        <v>91.533000000000001</v>
      </c>
      <c r="H3943" s="107"/>
    </row>
    <row r="3944" spans="2:8" ht="24" thickBot="1" x14ac:dyDescent="0.3">
      <c r="B3944" s="110" t="s">
        <v>19</v>
      </c>
      <c r="C3944" s="111"/>
      <c r="D3944" s="70">
        <v>222.31</v>
      </c>
      <c r="E3944" s="68">
        <v>1.3</v>
      </c>
      <c r="F3944" s="20" t="s">
        <v>26</v>
      </c>
      <c r="G3944" s="28">
        <f t="shared" si="88"/>
        <v>289.00299999999999</v>
      </c>
      <c r="H3944" s="107"/>
    </row>
    <row r="3945" spans="2:8" ht="24" thickBot="1" x14ac:dyDescent="0.3">
      <c r="B3945" s="112" t="s">
        <v>28</v>
      </c>
      <c r="C3945" s="113"/>
      <c r="D3945" s="37"/>
      <c r="E3945" s="38"/>
      <c r="F3945" s="24" t="s">
        <v>25</v>
      </c>
      <c r="G3945" s="29">
        <f t="shared" si="88"/>
        <v>0</v>
      </c>
      <c r="H3945" s="107"/>
    </row>
    <row r="3946" spans="2:8" x14ac:dyDescent="0.25">
      <c r="B3946" s="108" t="s">
        <v>33</v>
      </c>
      <c r="C3946" s="109"/>
      <c r="D3946" s="34">
        <v>665.33</v>
      </c>
      <c r="E3946" s="35">
        <v>3.7</v>
      </c>
      <c r="F3946" s="19" t="s">
        <v>25</v>
      </c>
      <c r="G3946" s="27">
        <f t="shared" si="88"/>
        <v>2461.7210000000005</v>
      </c>
      <c r="H3946" s="107"/>
    </row>
    <row r="3947" spans="2:8" x14ac:dyDescent="0.25">
      <c r="B3947" s="114" t="s">
        <v>27</v>
      </c>
      <c r="C3947" s="115"/>
      <c r="D3947" s="39"/>
      <c r="E3947" s="40"/>
      <c r="F3947" s="21" t="s">
        <v>25</v>
      </c>
      <c r="G3947" s="30">
        <f t="shared" si="88"/>
        <v>0</v>
      </c>
      <c r="H3947" s="107"/>
    </row>
    <row r="3948" spans="2:8" x14ac:dyDescent="0.25">
      <c r="B3948" s="114" t="s">
        <v>29</v>
      </c>
      <c r="C3948" s="115"/>
      <c r="D3948" s="41">
        <v>2425.1</v>
      </c>
      <c r="E3948" s="42">
        <v>3.7</v>
      </c>
      <c r="F3948" s="21" t="s">
        <v>25</v>
      </c>
      <c r="G3948" s="30">
        <f t="shared" si="88"/>
        <v>8972.8700000000008</v>
      </c>
      <c r="H3948" s="107"/>
    </row>
    <row r="3949" spans="2:8" x14ac:dyDescent="0.25">
      <c r="B3949" s="114" t="s">
        <v>30</v>
      </c>
      <c r="C3949" s="115"/>
      <c r="D3949" s="41">
        <v>1718.79</v>
      </c>
      <c r="E3949" s="42">
        <v>3.7</v>
      </c>
      <c r="F3949" s="21" t="s">
        <v>25</v>
      </c>
      <c r="G3949" s="30">
        <f t="shared" si="88"/>
        <v>6359.5230000000001</v>
      </c>
      <c r="H3949" s="107"/>
    </row>
    <row r="3950" spans="2:8" x14ac:dyDescent="0.25">
      <c r="B3950" s="114" t="s">
        <v>32</v>
      </c>
      <c r="C3950" s="115"/>
      <c r="D3950" s="41">
        <v>473.91</v>
      </c>
      <c r="E3950" s="42">
        <v>3.7</v>
      </c>
      <c r="F3950" s="21" t="s">
        <v>25</v>
      </c>
      <c r="G3950" s="30">
        <f>D3950*E3950</f>
        <v>1753.4670000000001</v>
      </c>
      <c r="H3950" s="107"/>
    </row>
    <row r="3951" spans="2:8" ht="24" thickBot="1" x14ac:dyDescent="0.3">
      <c r="B3951" s="110" t="s">
        <v>31</v>
      </c>
      <c r="C3951" s="111"/>
      <c r="D3951" s="70">
        <v>320.5</v>
      </c>
      <c r="E3951" s="68">
        <v>14.8</v>
      </c>
      <c r="F3951" s="20" t="s">
        <v>25</v>
      </c>
      <c r="G3951" s="31">
        <f>D3951*E3951</f>
        <v>4743.4000000000005</v>
      </c>
      <c r="H3951" s="107"/>
    </row>
    <row r="3952" spans="2:8" x14ac:dyDescent="0.25">
      <c r="C3952" s="3"/>
      <c r="D3952" s="3"/>
      <c r="E3952" s="4"/>
      <c r="F3952" s="4"/>
      <c r="H3952" s="62"/>
    </row>
    <row r="3953" spans="2:8" ht="25.5" x14ac:dyDescent="0.25">
      <c r="C3953" s="14" t="s">
        <v>14</v>
      </c>
      <c r="D3953" s="6"/>
    </row>
    <row r="3954" spans="2:8" ht="18.75" x14ac:dyDescent="0.25">
      <c r="C3954" s="86" t="s">
        <v>6</v>
      </c>
      <c r="D3954" s="84" t="s">
        <v>0</v>
      </c>
      <c r="E3954" s="9">
        <f>ROUND((G3942+D3935)/D3935,2)</f>
        <v>1.04</v>
      </c>
      <c r="F3954" s="9"/>
      <c r="G3954" s="10"/>
      <c r="H3954" s="7"/>
    </row>
    <row r="3955" spans="2:8" x14ac:dyDescent="0.25">
      <c r="C3955" s="86"/>
      <c r="D3955" s="84" t="s">
        <v>1</v>
      </c>
      <c r="E3955" s="9">
        <f>ROUND((G3943+G3944+D3935)/D3935,2)</f>
        <v>1.03</v>
      </c>
      <c r="F3955" s="9"/>
      <c r="G3955" s="11"/>
      <c r="H3955" s="65"/>
    </row>
    <row r="3956" spans="2:8" x14ac:dyDescent="0.25">
      <c r="C3956" s="86"/>
      <c r="D3956" s="84" t="s">
        <v>2</v>
      </c>
      <c r="E3956" s="9">
        <f>ROUND((G3945+D3935)/D3935,2)</f>
        <v>1</v>
      </c>
      <c r="F3956" s="12"/>
      <c r="G3956" s="11"/>
    </row>
    <row r="3957" spans="2:8" x14ac:dyDescent="0.25">
      <c r="C3957" s="86"/>
      <c r="D3957" s="13" t="s">
        <v>3</v>
      </c>
      <c r="E3957" s="44">
        <f>ROUND((SUM(G3946:G3951)+D3935)/D3935,2)</f>
        <v>2.93</v>
      </c>
      <c r="F3957" s="10"/>
      <c r="G3957" s="11"/>
    </row>
    <row r="3958" spans="2:8" ht="25.5" x14ac:dyDescent="0.25">
      <c r="D3958" s="45" t="s">
        <v>4</v>
      </c>
      <c r="E3958" s="46">
        <f>SUM(E3954:E3957)-IF(D3939="сплошная",3,2)</f>
        <v>3</v>
      </c>
      <c r="F3958" s="25"/>
    </row>
    <row r="3959" spans="2:8" x14ac:dyDescent="0.25">
      <c r="E3959" s="15"/>
    </row>
    <row r="3960" spans="2:8" ht="25.5" x14ac:dyDescent="0.35">
      <c r="B3960" s="22"/>
      <c r="C3960" s="16" t="s">
        <v>23</v>
      </c>
      <c r="D3960" s="87">
        <f>E3958*D3935</f>
        <v>37706.370000000003</v>
      </c>
      <c r="E3960" s="87"/>
    </row>
    <row r="3961" spans="2:8" ht="18.75" x14ac:dyDescent="0.3">
      <c r="C3961" s="17" t="s">
        <v>8</v>
      </c>
      <c r="D3961" s="88">
        <f>D3960/D3934</f>
        <v>70.347705223880595</v>
      </c>
      <c r="E3961" s="88"/>
      <c r="G3961" s="7"/>
      <c r="H3961" s="66"/>
    </row>
    <row r="3973" spans="2:8" ht="60.75" x14ac:dyDescent="0.8">
      <c r="B3973" s="89" t="s">
        <v>279</v>
      </c>
      <c r="C3973" s="89"/>
      <c r="D3973" s="89"/>
      <c r="E3973" s="89"/>
      <c r="F3973" s="89"/>
      <c r="G3973" s="89"/>
      <c r="H3973" s="89"/>
    </row>
    <row r="3974" spans="2:8" ht="46.5" customHeight="1" x14ac:dyDescent="0.25">
      <c r="B3974" s="90" t="s">
        <v>37</v>
      </c>
      <c r="C3974" s="90"/>
      <c r="D3974" s="90"/>
      <c r="E3974" s="90"/>
      <c r="F3974" s="90"/>
      <c r="G3974" s="90"/>
    </row>
    <row r="3975" spans="2:8" x14ac:dyDescent="0.25">
      <c r="C3975" s="85"/>
      <c r="G3975" s="7"/>
    </row>
    <row r="3976" spans="2:8" ht="25.5" x14ac:dyDescent="0.25">
      <c r="C3976" s="14" t="s">
        <v>5</v>
      </c>
      <c r="D3976" s="6"/>
    </row>
    <row r="3977" spans="2:8" ht="20.25" customHeight="1" x14ac:dyDescent="0.25">
      <c r="B3977" s="10"/>
      <c r="C3977" s="91" t="s">
        <v>15</v>
      </c>
      <c r="D3977" s="94" t="s">
        <v>43</v>
      </c>
      <c r="E3977" s="94"/>
      <c r="F3977" s="94"/>
      <c r="G3977" s="94"/>
      <c r="H3977" s="57"/>
    </row>
    <row r="3978" spans="2:8" ht="20.25" x14ac:dyDescent="0.25">
      <c r="B3978" s="10"/>
      <c r="C3978" s="92"/>
      <c r="D3978" s="94" t="s">
        <v>237</v>
      </c>
      <c r="E3978" s="94"/>
      <c r="F3978" s="94"/>
      <c r="G3978" s="94"/>
      <c r="H3978" s="57"/>
    </row>
    <row r="3979" spans="2:8" ht="20.25" x14ac:dyDescent="0.25">
      <c r="B3979" s="10"/>
      <c r="C3979" s="93"/>
      <c r="D3979" s="94" t="s">
        <v>255</v>
      </c>
      <c r="E3979" s="94"/>
      <c r="F3979" s="94"/>
      <c r="G3979" s="94"/>
      <c r="H3979" s="57"/>
    </row>
    <row r="3980" spans="2:8" x14ac:dyDescent="0.25">
      <c r="C3980" s="47" t="s">
        <v>12</v>
      </c>
      <c r="D3980" s="48">
        <v>2.1</v>
      </c>
      <c r="E3980" s="49"/>
      <c r="F3980" s="10"/>
    </row>
    <row r="3981" spans="2:8" x14ac:dyDescent="0.25">
      <c r="C3981" s="1" t="s">
        <v>9</v>
      </c>
      <c r="D3981" s="43">
        <v>283</v>
      </c>
      <c r="E3981" s="95" t="s">
        <v>16</v>
      </c>
      <c r="F3981" s="96"/>
      <c r="G3981" s="99">
        <f>D3982/D3981</f>
        <v>22.959717314487634</v>
      </c>
    </row>
    <row r="3982" spans="2:8" x14ac:dyDescent="0.25">
      <c r="C3982" s="1" t="s">
        <v>10</v>
      </c>
      <c r="D3982" s="43">
        <v>6497.6</v>
      </c>
      <c r="E3982" s="97"/>
      <c r="F3982" s="98"/>
      <c r="G3982" s="100"/>
    </row>
    <row r="3983" spans="2:8" x14ac:dyDescent="0.25">
      <c r="C3983" s="53"/>
      <c r="D3983" s="54"/>
      <c r="E3983" s="55"/>
    </row>
    <row r="3984" spans="2:8" x14ac:dyDescent="0.3">
      <c r="C3984" s="52" t="s">
        <v>7</v>
      </c>
      <c r="D3984" s="50" t="s">
        <v>256</v>
      </c>
      <c r="E3984" s="58"/>
    </row>
    <row r="3985" spans="2:8" x14ac:dyDescent="0.3">
      <c r="C3985" s="52" t="s">
        <v>11</v>
      </c>
      <c r="D3985" s="50">
        <v>75</v>
      </c>
      <c r="E3985" s="58"/>
    </row>
    <row r="3986" spans="2:8" x14ac:dyDescent="0.3">
      <c r="C3986" s="52" t="s">
        <v>13</v>
      </c>
      <c r="D3986" s="51" t="s">
        <v>34</v>
      </c>
      <c r="E3986" s="58"/>
    </row>
    <row r="3987" spans="2:8" ht="24" thickBot="1" x14ac:dyDescent="0.3">
      <c r="C3987" s="59"/>
      <c r="D3987" s="59"/>
    </row>
    <row r="3988" spans="2:8" ht="48" thickBot="1" x14ac:dyDescent="0.3">
      <c r="B3988" s="101" t="s">
        <v>17</v>
      </c>
      <c r="C3988" s="102"/>
      <c r="D3988" s="23" t="s">
        <v>20</v>
      </c>
      <c r="E3988" s="103" t="s">
        <v>22</v>
      </c>
      <c r="F3988" s="104"/>
      <c r="G3988" s="2" t="s">
        <v>21</v>
      </c>
    </row>
    <row r="3989" spans="2:8" ht="24" thickBot="1" x14ac:dyDescent="0.3">
      <c r="B3989" s="105" t="s">
        <v>36</v>
      </c>
      <c r="C3989" s="106"/>
      <c r="D3989" s="32">
        <v>147.63</v>
      </c>
      <c r="E3989" s="33">
        <v>2.1</v>
      </c>
      <c r="F3989" s="18" t="s">
        <v>25</v>
      </c>
      <c r="G3989" s="26">
        <f t="shared" ref="G3989:G3996" si="89">D3989*E3989</f>
        <v>310.02300000000002</v>
      </c>
      <c r="H3989" s="107"/>
    </row>
    <row r="3990" spans="2:8" x14ac:dyDescent="0.25">
      <c r="B3990" s="108" t="s">
        <v>18</v>
      </c>
      <c r="C3990" s="109"/>
      <c r="D3990" s="69">
        <v>70.41</v>
      </c>
      <c r="E3990" s="67">
        <v>1.3</v>
      </c>
      <c r="F3990" s="19" t="s">
        <v>26</v>
      </c>
      <c r="G3990" s="27">
        <f t="shared" si="89"/>
        <v>91.533000000000001</v>
      </c>
      <c r="H3990" s="107"/>
    </row>
    <row r="3991" spans="2:8" ht="24" thickBot="1" x14ac:dyDescent="0.3">
      <c r="B3991" s="110" t="s">
        <v>19</v>
      </c>
      <c r="C3991" s="111"/>
      <c r="D3991" s="70">
        <v>222.31</v>
      </c>
      <c r="E3991" s="68">
        <v>1.3</v>
      </c>
      <c r="F3991" s="20" t="s">
        <v>26</v>
      </c>
      <c r="G3991" s="28">
        <f t="shared" si="89"/>
        <v>289.00299999999999</v>
      </c>
      <c r="H3991" s="107"/>
    </row>
    <row r="3992" spans="2:8" ht="24" thickBot="1" x14ac:dyDescent="0.3">
      <c r="B3992" s="112" t="s">
        <v>28</v>
      </c>
      <c r="C3992" s="113"/>
      <c r="D3992" s="37"/>
      <c r="E3992" s="38"/>
      <c r="F3992" s="24" t="s">
        <v>25</v>
      </c>
      <c r="G3992" s="29">
        <f t="shared" si="89"/>
        <v>0</v>
      </c>
      <c r="H3992" s="107"/>
    </row>
    <row r="3993" spans="2:8" x14ac:dyDescent="0.25">
      <c r="B3993" s="108" t="s">
        <v>33</v>
      </c>
      <c r="C3993" s="109"/>
      <c r="D3993" s="34">
        <v>665.33</v>
      </c>
      <c r="E3993" s="35">
        <v>2.1</v>
      </c>
      <c r="F3993" s="19" t="s">
        <v>25</v>
      </c>
      <c r="G3993" s="27">
        <f t="shared" si="89"/>
        <v>1397.1930000000002</v>
      </c>
      <c r="H3993" s="107"/>
    </row>
    <row r="3994" spans="2:8" x14ac:dyDescent="0.25">
      <c r="B3994" s="114" t="s">
        <v>27</v>
      </c>
      <c r="C3994" s="115"/>
      <c r="D3994" s="39"/>
      <c r="E3994" s="40"/>
      <c r="F3994" s="21" t="s">
        <v>25</v>
      </c>
      <c r="G3994" s="30">
        <f t="shared" si="89"/>
        <v>0</v>
      </c>
      <c r="H3994" s="107"/>
    </row>
    <row r="3995" spans="2:8" x14ac:dyDescent="0.25">
      <c r="B3995" s="114" t="s">
        <v>29</v>
      </c>
      <c r="C3995" s="115"/>
      <c r="D3995" s="41">
        <v>2425.1</v>
      </c>
      <c r="E3995" s="42">
        <v>2.1</v>
      </c>
      <c r="F3995" s="21" t="s">
        <v>25</v>
      </c>
      <c r="G3995" s="30">
        <f t="shared" si="89"/>
        <v>5092.71</v>
      </c>
      <c r="H3995" s="107"/>
    </row>
    <row r="3996" spans="2:8" x14ac:dyDescent="0.25">
      <c r="B3996" s="114" t="s">
        <v>30</v>
      </c>
      <c r="C3996" s="115"/>
      <c r="D3996" s="41">
        <v>1718.79</v>
      </c>
      <c r="E3996" s="42">
        <v>2.1</v>
      </c>
      <c r="F3996" s="21" t="s">
        <v>25</v>
      </c>
      <c r="G3996" s="30">
        <f t="shared" si="89"/>
        <v>3609.4590000000003</v>
      </c>
      <c r="H3996" s="107"/>
    </row>
    <row r="3997" spans="2:8" x14ac:dyDescent="0.25">
      <c r="B3997" s="114" t="s">
        <v>32</v>
      </c>
      <c r="C3997" s="115"/>
      <c r="D3997" s="41">
        <v>473.91</v>
      </c>
      <c r="E3997" s="42">
        <v>2.1</v>
      </c>
      <c r="F3997" s="21" t="s">
        <v>25</v>
      </c>
      <c r="G3997" s="30">
        <f>D3997*E3997</f>
        <v>995.21100000000013</v>
      </c>
      <c r="H3997" s="107"/>
    </row>
    <row r="3998" spans="2:8" ht="24" thickBot="1" x14ac:dyDescent="0.3">
      <c r="B3998" s="110" t="s">
        <v>31</v>
      </c>
      <c r="C3998" s="111"/>
      <c r="D3998" s="70">
        <v>320.5</v>
      </c>
      <c r="E3998" s="68">
        <v>8.4</v>
      </c>
      <c r="F3998" s="20" t="s">
        <v>25</v>
      </c>
      <c r="G3998" s="31">
        <f>D3998*E3998</f>
        <v>2692.2000000000003</v>
      </c>
      <c r="H3998" s="107"/>
    </row>
    <row r="3999" spans="2:8" x14ac:dyDescent="0.25">
      <c r="C3999" s="3"/>
      <c r="D3999" s="3"/>
      <c r="E3999" s="4"/>
      <c r="F3999" s="4"/>
      <c r="H3999" s="62"/>
    </row>
    <row r="4000" spans="2:8" ht="25.5" x14ac:dyDescent="0.25">
      <c r="C4000" s="14" t="s">
        <v>14</v>
      </c>
      <c r="D4000" s="6"/>
    </row>
    <row r="4001" spans="2:8" ht="18.75" x14ac:dyDescent="0.25">
      <c r="C4001" s="86" t="s">
        <v>6</v>
      </c>
      <c r="D4001" s="84" t="s">
        <v>0</v>
      </c>
      <c r="E4001" s="9">
        <f>ROUND((G3989+D3982)/D3982,2)</f>
        <v>1.05</v>
      </c>
      <c r="F4001" s="9"/>
      <c r="G4001" s="10"/>
      <c r="H4001" s="7"/>
    </row>
    <row r="4002" spans="2:8" x14ac:dyDescent="0.25">
      <c r="C4002" s="86"/>
      <c r="D4002" s="84" t="s">
        <v>1</v>
      </c>
      <c r="E4002" s="9">
        <f>ROUND((G3990+G3991+D3982)/D3982,2)</f>
        <v>1.06</v>
      </c>
      <c r="F4002" s="9"/>
      <c r="G4002" s="11"/>
      <c r="H4002" s="65"/>
    </row>
    <row r="4003" spans="2:8" x14ac:dyDescent="0.25">
      <c r="C4003" s="86"/>
      <c r="D4003" s="84" t="s">
        <v>2</v>
      </c>
      <c r="E4003" s="9">
        <f>ROUND((G3992+D3982)/D3982,2)</f>
        <v>1</v>
      </c>
      <c r="F4003" s="12"/>
      <c r="G4003" s="11"/>
    </row>
    <row r="4004" spans="2:8" x14ac:dyDescent="0.25">
      <c r="C4004" s="86"/>
      <c r="D4004" s="13" t="s">
        <v>3</v>
      </c>
      <c r="E4004" s="44">
        <f>ROUND((SUM(G3993:G3998)+D3982)/D3982,2)</f>
        <v>3.12</v>
      </c>
      <c r="F4004" s="10"/>
      <c r="G4004" s="11"/>
    </row>
    <row r="4005" spans="2:8" ht="25.5" x14ac:dyDescent="0.25">
      <c r="D4005" s="45" t="s">
        <v>4</v>
      </c>
      <c r="E4005" s="46">
        <f>SUM(E4001:E4004)-IF(D3986="сплошная",3,2)</f>
        <v>3.2300000000000004</v>
      </c>
      <c r="F4005" s="25"/>
    </row>
    <row r="4006" spans="2:8" x14ac:dyDescent="0.25">
      <c r="E4006" s="15"/>
    </row>
    <row r="4007" spans="2:8" ht="25.5" x14ac:dyDescent="0.35">
      <c r="B4007" s="22"/>
      <c r="C4007" s="16" t="s">
        <v>23</v>
      </c>
      <c r="D4007" s="87">
        <f>E4005*D3982</f>
        <v>20987.248000000003</v>
      </c>
      <c r="E4007" s="87"/>
    </row>
    <row r="4008" spans="2:8" ht="18.75" x14ac:dyDescent="0.3">
      <c r="C4008" s="17" t="s">
        <v>8</v>
      </c>
      <c r="D4008" s="88">
        <f>D4007/D3981</f>
        <v>74.159886925795064</v>
      </c>
      <c r="E4008" s="88"/>
      <c r="G4008" s="7"/>
      <c r="H4008" s="66"/>
    </row>
    <row r="4020" spans="2:8" ht="60.75" x14ac:dyDescent="0.8">
      <c r="B4020" s="89" t="s">
        <v>280</v>
      </c>
      <c r="C4020" s="89"/>
      <c r="D4020" s="89"/>
      <c r="E4020" s="89"/>
      <c r="F4020" s="89"/>
      <c r="G4020" s="89"/>
      <c r="H4020" s="89"/>
    </row>
    <row r="4021" spans="2:8" ht="46.5" customHeight="1" x14ac:dyDescent="0.25">
      <c r="B4021" s="90" t="s">
        <v>37</v>
      </c>
      <c r="C4021" s="90"/>
      <c r="D4021" s="90"/>
      <c r="E4021" s="90"/>
      <c r="F4021" s="90"/>
      <c r="G4021" s="90"/>
    </row>
    <row r="4022" spans="2:8" x14ac:dyDescent="0.25">
      <c r="C4022" s="85"/>
      <c r="G4022" s="7"/>
    </row>
    <row r="4023" spans="2:8" ht="25.5" x14ac:dyDescent="0.25">
      <c r="C4023" s="14" t="s">
        <v>5</v>
      </c>
      <c r="D4023" s="6"/>
    </row>
    <row r="4024" spans="2:8" ht="20.25" customHeight="1" x14ac:dyDescent="0.25">
      <c r="B4024" s="10"/>
      <c r="C4024" s="91" t="s">
        <v>15</v>
      </c>
      <c r="D4024" s="94" t="s">
        <v>43</v>
      </c>
      <c r="E4024" s="94"/>
      <c r="F4024" s="94"/>
      <c r="G4024" s="94"/>
      <c r="H4024" s="57"/>
    </row>
    <row r="4025" spans="2:8" ht="20.25" x14ac:dyDescent="0.25">
      <c r="B4025" s="10"/>
      <c r="C4025" s="92"/>
      <c r="D4025" s="94" t="s">
        <v>237</v>
      </c>
      <c r="E4025" s="94"/>
      <c r="F4025" s="94"/>
      <c r="G4025" s="94"/>
      <c r="H4025" s="57"/>
    </row>
    <row r="4026" spans="2:8" ht="20.25" x14ac:dyDescent="0.25">
      <c r="B4026" s="10"/>
      <c r="C4026" s="93"/>
      <c r="D4026" s="94" t="s">
        <v>257</v>
      </c>
      <c r="E4026" s="94"/>
      <c r="F4026" s="94"/>
      <c r="G4026" s="94"/>
      <c r="H4026" s="57"/>
    </row>
    <row r="4027" spans="2:8" x14ac:dyDescent="0.25">
      <c r="C4027" s="47" t="s">
        <v>12</v>
      </c>
      <c r="D4027" s="48">
        <v>2.1</v>
      </c>
      <c r="E4027" s="49"/>
      <c r="F4027" s="10"/>
    </row>
    <row r="4028" spans="2:8" x14ac:dyDescent="0.25">
      <c r="C4028" s="1" t="s">
        <v>9</v>
      </c>
      <c r="D4028" s="43">
        <v>275</v>
      </c>
      <c r="E4028" s="95" t="s">
        <v>16</v>
      </c>
      <c r="F4028" s="96"/>
      <c r="G4028" s="99">
        <f>D4029/D4028</f>
        <v>24.511418181818183</v>
      </c>
    </row>
    <row r="4029" spans="2:8" x14ac:dyDescent="0.25">
      <c r="C4029" s="1" t="s">
        <v>10</v>
      </c>
      <c r="D4029" s="43">
        <v>6740.64</v>
      </c>
      <c r="E4029" s="97"/>
      <c r="F4029" s="98"/>
      <c r="G4029" s="100"/>
    </row>
    <row r="4030" spans="2:8" x14ac:dyDescent="0.25">
      <c r="C4030" s="53"/>
      <c r="D4030" s="54"/>
      <c r="E4030" s="55"/>
    </row>
    <row r="4031" spans="2:8" x14ac:dyDescent="0.3">
      <c r="C4031" s="52" t="s">
        <v>7</v>
      </c>
      <c r="D4031" s="50" t="s">
        <v>256</v>
      </c>
      <c r="E4031" s="58"/>
    </row>
    <row r="4032" spans="2:8" x14ac:dyDescent="0.3">
      <c r="C4032" s="52" t="s">
        <v>11</v>
      </c>
      <c r="D4032" s="50">
        <v>75</v>
      </c>
      <c r="E4032" s="58"/>
    </row>
    <row r="4033" spans="2:8" x14ac:dyDescent="0.3">
      <c r="C4033" s="52" t="s">
        <v>13</v>
      </c>
      <c r="D4033" s="51" t="s">
        <v>34</v>
      </c>
      <c r="E4033" s="58"/>
    </row>
    <row r="4034" spans="2:8" ht="24" thickBot="1" x14ac:dyDescent="0.3">
      <c r="C4034" s="59"/>
      <c r="D4034" s="59"/>
    </row>
    <row r="4035" spans="2:8" ht="48" thickBot="1" x14ac:dyDescent="0.3">
      <c r="B4035" s="101" t="s">
        <v>17</v>
      </c>
      <c r="C4035" s="102"/>
      <c r="D4035" s="23" t="s">
        <v>20</v>
      </c>
      <c r="E4035" s="103" t="s">
        <v>22</v>
      </c>
      <c r="F4035" s="104"/>
      <c r="G4035" s="2" t="s">
        <v>21</v>
      </c>
    </row>
    <row r="4036" spans="2:8" ht="24" thickBot="1" x14ac:dyDescent="0.3">
      <c r="B4036" s="105" t="s">
        <v>36</v>
      </c>
      <c r="C4036" s="106"/>
      <c r="D4036" s="32">
        <v>147.63</v>
      </c>
      <c r="E4036" s="33">
        <v>2.1</v>
      </c>
      <c r="F4036" s="18" t="s">
        <v>25</v>
      </c>
      <c r="G4036" s="26">
        <f t="shared" ref="G4036:G4043" si="90">D4036*E4036</f>
        <v>310.02300000000002</v>
      </c>
      <c r="H4036" s="107"/>
    </row>
    <row r="4037" spans="2:8" x14ac:dyDescent="0.25">
      <c r="B4037" s="108" t="s">
        <v>18</v>
      </c>
      <c r="C4037" s="109"/>
      <c r="D4037" s="69">
        <v>70.41</v>
      </c>
      <c r="E4037" s="67">
        <v>1.2</v>
      </c>
      <c r="F4037" s="19" t="s">
        <v>26</v>
      </c>
      <c r="G4037" s="27">
        <f t="shared" si="90"/>
        <v>84.49199999999999</v>
      </c>
      <c r="H4037" s="107"/>
    </row>
    <row r="4038" spans="2:8" ht="24" thickBot="1" x14ac:dyDescent="0.3">
      <c r="B4038" s="110" t="s">
        <v>19</v>
      </c>
      <c r="C4038" s="111"/>
      <c r="D4038" s="70">
        <v>222.31</v>
      </c>
      <c r="E4038" s="68">
        <v>1.2</v>
      </c>
      <c r="F4038" s="20" t="s">
        <v>26</v>
      </c>
      <c r="G4038" s="28">
        <f t="shared" si="90"/>
        <v>266.77199999999999</v>
      </c>
      <c r="H4038" s="107"/>
    </row>
    <row r="4039" spans="2:8" ht="24" thickBot="1" x14ac:dyDescent="0.3">
      <c r="B4039" s="112" t="s">
        <v>28</v>
      </c>
      <c r="C4039" s="113"/>
      <c r="D4039" s="37"/>
      <c r="E4039" s="38"/>
      <c r="F4039" s="24" t="s">
        <v>25</v>
      </c>
      <c r="G4039" s="29">
        <f t="shared" si="90"/>
        <v>0</v>
      </c>
      <c r="H4039" s="107"/>
    </row>
    <row r="4040" spans="2:8" x14ac:dyDescent="0.25">
      <c r="B4040" s="108" t="s">
        <v>33</v>
      </c>
      <c r="C4040" s="109"/>
      <c r="D4040" s="34">
        <v>665.33</v>
      </c>
      <c r="E4040" s="35">
        <v>2.1</v>
      </c>
      <c r="F4040" s="19" t="s">
        <v>25</v>
      </c>
      <c r="G4040" s="27">
        <f t="shared" si="90"/>
        <v>1397.1930000000002</v>
      </c>
      <c r="H4040" s="107"/>
    </row>
    <row r="4041" spans="2:8" x14ac:dyDescent="0.25">
      <c r="B4041" s="114" t="s">
        <v>27</v>
      </c>
      <c r="C4041" s="115"/>
      <c r="D4041" s="39"/>
      <c r="E4041" s="40"/>
      <c r="F4041" s="21" t="s">
        <v>25</v>
      </c>
      <c r="G4041" s="30">
        <f t="shared" si="90"/>
        <v>0</v>
      </c>
      <c r="H4041" s="107"/>
    </row>
    <row r="4042" spans="2:8" x14ac:dyDescent="0.25">
      <c r="B4042" s="114" t="s">
        <v>29</v>
      </c>
      <c r="C4042" s="115"/>
      <c r="D4042" s="41">
        <v>2425.1</v>
      </c>
      <c r="E4042" s="42">
        <v>2.1</v>
      </c>
      <c r="F4042" s="21" t="s">
        <v>25</v>
      </c>
      <c r="G4042" s="30">
        <f t="shared" si="90"/>
        <v>5092.71</v>
      </c>
      <c r="H4042" s="107"/>
    </row>
    <row r="4043" spans="2:8" x14ac:dyDescent="0.25">
      <c r="B4043" s="114" t="s">
        <v>30</v>
      </c>
      <c r="C4043" s="115"/>
      <c r="D4043" s="41">
        <v>1718.79</v>
      </c>
      <c r="E4043" s="42">
        <v>2.1</v>
      </c>
      <c r="F4043" s="21" t="s">
        <v>25</v>
      </c>
      <c r="G4043" s="30">
        <f t="shared" si="90"/>
        <v>3609.4590000000003</v>
      </c>
      <c r="H4043" s="107"/>
    </row>
    <row r="4044" spans="2:8" x14ac:dyDescent="0.25">
      <c r="B4044" s="114" t="s">
        <v>32</v>
      </c>
      <c r="C4044" s="115"/>
      <c r="D4044" s="41">
        <v>473.91</v>
      </c>
      <c r="E4044" s="42">
        <v>2.1</v>
      </c>
      <c r="F4044" s="21" t="s">
        <v>25</v>
      </c>
      <c r="G4044" s="30">
        <f>D4044*E4044</f>
        <v>995.21100000000013</v>
      </c>
      <c r="H4044" s="107"/>
    </row>
    <row r="4045" spans="2:8" ht="24" thickBot="1" x14ac:dyDescent="0.3">
      <c r="B4045" s="110" t="s">
        <v>31</v>
      </c>
      <c r="C4045" s="111"/>
      <c r="D4045" s="70">
        <v>320.5</v>
      </c>
      <c r="E4045" s="68">
        <v>8.4</v>
      </c>
      <c r="F4045" s="20" t="s">
        <v>25</v>
      </c>
      <c r="G4045" s="31">
        <f>D4045*E4045</f>
        <v>2692.2000000000003</v>
      </c>
      <c r="H4045" s="107"/>
    </row>
    <row r="4046" spans="2:8" x14ac:dyDescent="0.25">
      <c r="C4046" s="3"/>
      <c r="D4046" s="3"/>
      <c r="E4046" s="4"/>
      <c r="F4046" s="4"/>
      <c r="H4046" s="62"/>
    </row>
    <row r="4047" spans="2:8" ht="25.5" x14ac:dyDescent="0.25">
      <c r="C4047" s="14" t="s">
        <v>14</v>
      </c>
      <c r="D4047" s="6"/>
    </row>
    <row r="4048" spans="2:8" ht="18.75" x14ac:dyDescent="0.25">
      <c r="C4048" s="86" t="s">
        <v>6</v>
      </c>
      <c r="D4048" s="84" t="s">
        <v>0</v>
      </c>
      <c r="E4048" s="9">
        <f>ROUND((G4036+D4029)/D4029,2)</f>
        <v>1.05</v>
      </c>
      <c r="F4048" s="9"/>
      <c r="G4048" s="10"/>
      <c r="H4048" s="7"/>
    </row>
    <row r="4049" spans="2:8" x14ac:dyDescent="0.25">
      <c r="C4049" s="86"/>
      <c r="D4049" s="84" t="s">
        <v>1</v>
      </c>
      <c r="E4049" s="9">
        <f>ROUND((G4037+G4038+D4029)/D4029,2)</f>
        <v>1.05</v>
      </c>
      <c r="F4049" s="9"/>
      <c r="G4049" s="11"/>
      <c r="H4049" s="65"/>
    </row>
    <row r="4050" spans="2:8" x14ac:dyDescent="0.25">
      <c r="C4050" s="86"/>
      <c r="D4050" s="84" t="s">
        <v>2</v>
      </c>
      <c r="E4050" s="9">
        <f>ROUND((G4039+D4029)/D4029,2)</f>
        <v>1</v>
      </c>
      <c r="F4050" s="12"/>
      <c r="G4050" s="11"/>
    </row>
    <row r="4051" spans="2:8" x14ac:dyDescent="0.25">
      <c r="C4051" s="86"/>
      <c r="D4051" s="13" t="s">
        <v>3</v>
      </c>
      <c r="E4051" s="44">
        <f>ROUND((SUM(G4040:G4045)+D4029)/D4029,2)</f>
        <v>3.05</v>
      </c>
      <c r="F4051" s="10"/>
      <c r="G4051" s="11"/>
    </row>
    <row r="4052" spans="2:8" ht="25.5" x14ac:dyDescent="0.25">
      <c r="D4052" s="45" t="s">
        <v>4</v>
      </c>
      <c r="E4052" s="46">
        <f>SUM(E4048:E4051)-IF(D4033="сплошная",3,2)</f>
        <v>3.1500000000000004</v>
      </c>
      <c r="F4052" s="25"/>
    </row>
    <row r="4053" spans="2:8" x14ac:dyDescent="0.25">
      <c r="E4053" s="15"/>
    </row>
    <row r="4054" spans="2:8" ht="25.5" x14ac:dyDescent="0.35">
      <c r="B4054" s="22"/>
      <c r="C4054" s="16" t="s">
        <v>23</v>
      </c>
      <c r="D4054" s="87">
        <f>E4052*D4029</f>
        <v>21233.016000000003</v>
      </c>
      <c r="E4054" s="87"/>
    </row>
    <row r="4055" spans="2:8" ht="18.75" x14ac:dyDescent="0.3">
      <c r="C4055" s="17" t="s">
        <v>8</v>
      </c>
      <c r="D4055" s="88">
        <f>D4054/D4028</f>
        <v>77.210967272727288</v>
      </c>
      <c r="E4055" s="88"/>
      <c r="G4055" s="7"/>
      <c r="H4055" s="66"/>
    </row>
    <row r="4067" spans="2:8" ht="60.75" x14ac:dyDescent="0.8">
      <c r="B4067" s="89" t="s">
        <v>281</v>
      </c>
      <c r="C4067" s="89"/>
      <c r="D4067" s="89"/>
      <c r="E4067" s="89"/>
      <c r="F4067" s="89"/>
      <c r="G4067" s="89"/>
      <c r="H4067" s="89"/>
    </row>
    <row r="4068" spans="2:8" ht="46.5" customHeight="1" x14ac:dyDescent="0.25">
      <c r="B4068" s="90" t="s">
        <v>37</v>
      </c>
      <c r="C4068" s="90"/>
      <c r="D4068" s="90"/>
      <c r="E4068" s="90"/>
      <c r="F4068" s="90"/>
      <c r="G4068" s="90"/>
    </row>
    <row r="4069" spans="2:8" x14ac:dyDescent="0.25">
      <c r="C4069" s="85"/>
      <c r="G4069" s="7"/>
    </row>
    <row r="4070" spans="2:8" ht="25.5" x14ac:dyDescent="0.25">
      <c r="C4070" s="14" t="s">
        <v>5</v>
      </c>
      <c r="D4070" s="6"/>
    </row>
    <row r="4071" spans="2:8" ht="20.25" customHeight="1" x14ac:dyDescent="0.25">
      <c r="B4071" s="10"/>
      <c r="C4071" s="91" t="s">
        <v>15</v>
      </c>
      <c r="D4071" s="94" t="s">
        <v>43</v>
      </c>
      <c r="E4071" s="94"/>
      <c r="F4071" s="94"/>
      <c r="G4071" s="94"/>
      <c r="H4071" s="57"/>
    </row>
    <row r="4072" spans="2:8" ht="20.25" x14ac:dyDescent="0.25">
      <c r="B4072" s="10"/>
      <c r="C4072" s="92"/>
      <c r="D4072" s="94" t="s">
        <v>237</v>
      </c>
      <c r="E4072" s="94"/>
      <c r="F4072" s="94"/>
      <c r="G4072" s="94"/>
      <c r="H4072" s="57"/>
    </row>
    <row r="4073" spans="2:8" ht="20.25" x14ac:dyDescent="0.25">
      <c r="B4073" s="10"/>
      <c r="C4073" s="93"/>
      <c r="D4073" s="94" t="s">
        <v>258</v>
      </c>
      <c r="E4073" s="94"/>
      <c r="F4073" s="94"/>
      <c r="G4073" s="94"/>
      <c r="H4073" s="57"/>
    </row>
    <row r="4074" spans="2:8" x14ac:dyDescent="0.25">
      <c r="C4074" s="47" t="s">
        <v>12</v>
      </c>
      <c r="D4074" s="48">
        <v>2</v>
      </c>
      <c r="E4074" s="49"/>
      <c r="F4074" s="10"/>
    </row>
    <row r="4075" spans="2:8" x14ac:dyDescent="0.25">
      <c r="C4075" s="1" t="s">
        <v>9</v>
      </c>
      <c r="D4075" s="43">
        <v>260</v>
      </c>
      <c r="E4075" s="95" t="s">
        <v>16</v>
      </c>
      <c r="F4075" s="96"/>
      <c r="G4075" s="99">
        <f>D4076/D4075</f>
        <v>18.218730769230771</v>
      </c>
    </row>
    <row r="4076" spans="2:8" x14ac:dyDescent="0.25">
      <c r="C4076" s="1" t="s">
        <v>10</v>
      </c>
      <c r="D4076" s="43">
        <v>4736.87</v>
      </c>
      <c r="E4076" s="97"/>
      <c r="F4076" s="98"/>
      <c r="G4076" s="100"/>
    </row>
    <row r="4077" spans="2:8" x14ac:dyDescent="0.25">
      <c r="C4077" s="53"/>
      <c r="D4077" s="54"/>
      <c r="E4077" s="55"/>
    </row>
    <row r="4078" spans="2:8" x14ac:dyDescent="0.3">
      <c r="C4078" s="52" t="s">
        <v>7</v>
      </c>
      <c r="D4078" s="50" t="s">
        <v>259</v>
      </c>
      <c r="E4078" s="58"/>
    </row>
    <row r="4079" spans="2:8" x14ac:dyDescent="0.3">
      <c r="C4079" s="52" t="s">
        <v>11</v>
      </c>
      <c r="D4079" s="50">
        <v>75</v>
      </c>
      <c r="E4079" s="58"/>
    </row>
    <row r="4080" spans="2:8" x14ac:dyDescent="0.3">
      <c r="C4080" s="52" t="s">
        <v>13</v>
      </c>
      <c r="D4080" s="51" t="s">
        <v>34</v>
      </c>
      <c r="E4080" s="58"/>
    </row>
    <row r="4081" spans="2:8" ht="24" thickBot="1" x14ac:dyDescent="0.3">
      <c r="C4081" s="59"/>
      <c r="D4081" s="59"/>
    </row>
    <row r="4082" spans="2:8" ht="48" thickBot="1" x14ac:dyDescent="0.3">
      <c r="B4082" s="101" t="s">
        <v>17</v>
      </c>
      <c r="C4082" s="102"/>
      <c r="D4082" s="23" t="s">
        <v>20</v>
      </c>
      <c r="E4082" s="103" t="s">
        <v>22</v>
      </c>
      <c r="F4082" s="104"/>
      <c r="G4082" s="2" t="s">
        <v>21</v>
      </c>
    </row>
    <row r="4083" spans="2:8" ht="24" thickBot="1" x14ac:dyDescent="0.3">
      <c r="B4083" s="105" t="s">
        <v>36</v>
      </c>
      <c r="C4083" s="106"/>
      <c r="D4083" s="32">
        <v>147.63</v>
      </c>
      <c r="E4083" s="33">
        <v>2</v>
      </c>
      <c r="F4083" s="18" t="s">
        <v>25</v>
      </c>
      <c r="G4083" s="26">
        <f t="shared" ref="G4083:G4090" si="91">D4083*E4083</f>
        <v>295.26</v>
      </c>
      <c r="H4083" s="107"/>
    </row>
    <row r="4084" spans="2:8" x14ac:dyDescent="0.25">
      <c r="B4084" s="108" t="s">
        <v>18</v>
      </c>
      <c r="C4084" s="109"/>
      <c r="D4084" s="69">
        <v>70.41</v>
      </c>
      <c r="E4084" s="67">
        <v>0.9</v>
      </c>
      <c r="F4084" s="19" t="s">
        <v>26</v>
      </c>
      <c r="G4084" s="27">
        <f t="shared" si="91"/>
        <v>63.369</v>
      </c>
      <c r="H4084" s="107"/>
    </row>
    <row r="4085" spans="2:8" ht="24" thickBot="1" x14ac:dyDescent="0.3">
      <c r="B4085" s="110" t="s">
        <v>19</v>
      </c>
      <c r="C4085" s="111"/>
      <c r="D4085" s="70">
        <v>222.31</v>
      </c>
      <c r="E4085" s="68">
        <v>0.9</v>
      </c>
      <c r="F4085" s="20" t="s">
        <v>26</v>
      </c>
      <c r="G4085" s="28">
        <f t="shared" si="91"/>
        <v>200.07900000000001</v>
      </c>
      <c r="H4085" s="107"/>
    </row>
    <row r="4086" spans="2:8" ht="24" thickBot="1" x14ac:dyDescent="0.3">
      <c r="B4086" s="112" t="s">
        <v>28</v>
      </c>
      <c r="C4086" s="113"/>
      <c r="D4086" s="37"/>
      <c r="E4086" s="38"/>
      <c r="F4086" s="24" t="s">
        <v>25</v>
      </c>
      <c r="G4086" s="29">
        <f t="shared" si="91"/>
        <v>0</v>
      </c>
      <c r="H4086" s="107"/>
    </row>
    <row r="4087" spans="2:8" x14ac:dyDescent="0.25">
      <c r="B4087" s="108" t="s">
        <v>33</v>
      </c>
      <c r="C4087" s="109"/>
      <c r="D4087" s="34">
        <v>665.33</v>
      </c>
      <c r="E4087" s="35">
        <v>2</v>
      </c>
      <c r="F4087" s="19" t="s">
        <v>25</v>
      </c>
      <c r="G4087" s="27">
        <f t="shared" si="91"/>
        <v>1330.66</v>
      </c>
      <c r="H4087" s="107"/>
    </row>
    <row r="4088" spans="2:8" x14ac:dyDescent="0.25">
      <c r="B4088" s="114" t="s">
        <v>27</v>
      </c>
      <c r="C4088" s="115"/>
      <c r="D4088" s="39"/>
      <c r="E4088" s="40"/>
      <c r="F4088" s="21" t="s">
        <v>25</v>
      </c>
      <c r="G4088" s="30">
        <f t="shared" si="91"/>
        <v>0</v>
      </c>
      <c r="H4088" s="107"/>
    </row>
    <row r="4089" spans="2:8" x14ac:dyDescent="0.25">
      <c r="B4089" s="114" t="s">
        <v>29</v>
      </c>
      <c r="C4089" s="115"/>
      <c r="D4089" s="41">
        <v>2425.1</v>
      </c>
      <c r="E4089" s="42">
        <v>2</v>
      </c>
      <c r="F4089" s="21" t="s">
        <v>25</v>
      </c>
      <c r="G4089" s="30">
        <f t="shared" si="91"/>
        <v>4850.2</v>
      </c>
      <c r="H4089" s="107"/>
    </row>
    <row r="4090" spans="2:8" x14ac:dyDescent="0.25">
      <c r="B4090" s="114" t="s">
        <v>30</v>
      </c>
      <c r="C4090" s="115"/>
      <c r="D4090" s="41">
        <v>1718.79</v>
      </c>
      <c r="E4090" s="42">
        <v>2</v>
      </c>
      <c r="F4090" s="21" t="s">
        <v>25</v>
      </c>
      <c r="G4090" s="30">
        <f t="shared" si="91"/>
        <v>3437.58</v>
      </c>
      <c r="H4090" s="107"/>
    </row>
    <row r="4091" spans="2:8" x14ac:dyDescent="0.25">
      <c r="B4091" s="114" t="s">
        <v>32</v>
      </c>
      <c r="C4091" s="115"/>
      <c r="D4091" s="41">
        <v>473.91</v>
      </c>
      <c r="E4091" s="42">
        <v>2</v>
      </c>
      <c r="F4091" s="21" t="s">
        <v>25</v>
      </c>
      <c r="G4091" s="30">
        <f>D4091*E4091</f>
        <v>947.82</v>
      </c>
      <c r="H4091" s="107"/>
    </row>
    <row r="4092" spans="2:8" ht="24" thickBot="1" x14ac:dyDescent="0.3">
      <c r="B4092" s="110" t="s">
        <v>31</v>
      </c>
      <c r="C4092" s="111"/>
      <c r="D4092" s="70">
        <v>320.5</v>
      </c>
      <c r="E4092" s="68">
        <v>8</v>
      </c>
      <c r="F4092" s="20" t="s">
        <v>25</v>
      </c>
      <c r="G4092" s="31">
        <f>D4092*E4092</f>
        <v>2564</v>
      </c>
      <c r="H4092" s="107"/>
    </row>
    <row r="4093" spans="2:8" x14ac:dyDescent="0.25">
      <c r="C4093" s="3"/>
      <c r="D4093" s="3"/>
      <c r="E4093" s="4"/>
      <c r="F4093" s="4"/>
      <c r="H4093" s="62"/>
    </row>
    <row r="4094" spans="2:8" ht="25.5" x14ac:dyDescent="0.25">
      <c r="C4094" s="14" t="s">
        <v>14</v>
      </c>
      <c r="D4094" s="6"/>
    </row>
    <row r="4095" spans="2:8" ht="18.75" x14ac:dyDescent="0.25">
      <c r="C4095" s="86" t="s">
        <v>6</v>
      </c>
      <c r="D4095" s="84" t="s">
        <v>0</v>
      </c>
      <c r="E4095" s="9">
        <f>ROUND((G4083+D4076)/D4076,2)</f>
        <v>1.06</v>
      </c>
      <c r="F4095" s="9"/>
      <c r="G4095" s="10"/>
      <c r="H4095" s="7"/>
    </row>
    <row r="4096" spans="2:8" x14ac:dyDescent="0.25">
      <c r="C4096" s="86"/>
      <c r="D4096" s="84" t="s">
        <v>1</v>
      </c>
      <c r="E4096" s="9">
        <f>ROUND((G4084+G4085+D4076)/D4076,2)</f>
        <v>1.06</v>
      </c>
      <c r="F4096" s="9"/>
      <c r="G4096" s="11"/>
      <c r="H4096" s="65"/>
    </row>
    <row r="4097" spans="2:8" x14ac:dyDescent="0.25">
      <c r="C4097" s="86"/>
      <c r="D4097" s="84" t="s">
        <v>2</v>
      </c>
      <c r="E4097" s="9">
        <f>ROUND((G4086+D4076)/D4076,2)</f>
        <v>1</v>
      </c>
      <c r="F4097" s="12"/>
      <c r="G4097" s="11"/>
    </row>
    <row r="4098" spans="2:8" x14ac:dyDescent="0.25">
      <c r="C4098" s="86"/>
      <c r="D4098" s="13" t="s">
        <v>3</v>
      </c>
      <c r="E4098" s="44">
        <f>ROUND((SUM(G4087:G4092)+D4076)/D4076,2)</f>
        <v>3.77</v>
      </c>
      <c r="F4098" s="10"/>
      <c r="G4098" s="11"/>
    </row>
    <row r="4099" spans="2:8" ht="25.5" x14ac:dyDescent="0.25">
      <c r="D4099" s="45" t="s">
        <v>4</v>
      </c>
      <c r="E4099" s="46">
        <f>SUM(E4095:E4098)-IF(D4080="сплошная",3,2)</f>
        <v>3.8900000000000006</v>
      </c>
      <c r="F4099" s="25"/>
    </row>
    <row r="4100" spans="2:8" x14ac:dyDescent="0.25">
      <c r="E4100" s="15"/>
    </row>
    <row r="4101" spans="2:8" ht="25.5" x14ac:dyDescent="0.35">
      <c r="B4101" s="22"/>
      <c r="C4101" s="16" t="s">
        <v>23</v>
      </c>
      <c r="D4101" s="87">
        <f>E4099*D4076</f>
        <v>18426.424300000002</v>
      </c>
      <c r="E4101" s="87"/>
    </row>
    <row r="4102" spans="2:8" ht="18.75" x14ac:dyDescent="0.3">
      <c r="C4102" s="17" t="s">
        <v>8</v>
      </c>
      <c r="D4102" s="88">
        <f>D4101/D4075</f>
        <v>70.870862692307696</v>
      </c>
      <c r="E4102" s="88"/>
      <c r="G4102" s="7"/>
      <c r="H4102" s="66"/>
    </row>
    <row r="4114" spans="2:8" ht="60.75" x14ac:dyDescent="0.8">
      <c r="B4114" s="89" t="s">
        <v>282</v>
      </c>
      <c r="C4114" s="89"/>
      <c r="D4114" s="89"/>
      <c r="E4114" s="89"/>
      <c r="F4114" s="89"/>
      <c r="G4114" s="89"/>
      <c r="H4114" s="89"/>
    </row>
    <row r="4115" spans="2:8" ht="46.5" customHeight="1" x14ac:dyDescent="0.25">
      <c r="B4115" s="90" t="s">
        <v>37</v>
      </c>
      <c r="C4115" s="90"/>
      <c r="D4115" s="90"/>
      <c r="E4115" s="90"/>
      <c r="F4115" s="90"/>
      <c r="G4115" s="90"/>
    </row>
    <row r="4116" spans="2:8" x14ac:dyDescent="0.25">
      <c r="C4116" s="85"/>
      <c r="G4116" s="7"/>
    </row>
    <row r="4117" spans="2:8" ht="25.5" x14ac:dyDescent="0.25">
      <c r="C4117" s="14" t="s">
        <v>5</v>
      </c>
      <c r="D4117" s="6"/>
    </row>
    <row r="4118" spans="2:8" ht="20.25" customHeight="1" x14ac:dyDescent="0.25">
      <c r="B4118" s="10"/>
      <c r="C4118" s="91" t="s">
        <v>15</v>
      </c>
      <c r="D4118" s="94" t="s">
        <v>43</v>
      </c>
      <c r="E4118" s="94"/>
      <c r="F4118" s="94"/>
      <c r="G4118" s="94"/>
      <c r="H4118" s="57"/>
    </row>
    <row r="4119" spans="2:8" ht="20.25" x14ac:dyDescent="0.25">
      <c r="B4119" s="10"/>
      <c r="C4119" s="92"/>
      <c r="D4119" s="94" t="s">
        <v>237</v>
      </c>
      <c r="E4119" s="94"/>
      <c r="F4119" s="94"/>
      <c r="G4119" s="94"/>
      <c r="H4119" s="57"/>
    </row>
    <row r="4120" spans="2:8" ht="20.25" x14ac:dyDescent="0.25">
      <c r="B4120" s="10"/>
      <c r="C4120" s="93"/>
      <c r="D4120" s="94" t="s">
        <v>260</v>
      </c>
      <c r="E4120" s="94"/>
      <c r="F4120" s="94"/>
      <c r="G4120" s="94"/>
      <c r="H4120" s="57"/>
    </row>
    <row r="4121" spans="2:8" x14ac:dyDescent="0.25">
      <c r="C4121" s="47" t="s">
        <v>12</v>
      </c>
      <c r="D4121" s="48">
        <v>1.9</v>
      </c>
      <c r="E4121" s="49"/>
      <c r="F4121" s="10"/>
    </row>
    <row r="4122" spans="2:8" x14ac:dyDescent="0.25">
      <c r="C4122" s="1" t="s">
        <v>9</v>
      </c>
      <c r="D4122" s="43">
        <v>264</v>
      </c>
      <c r="E4122" s="95" t="s">
        <v>16</v>
      </c>
      <c r="F4122" s="96"/>
      <c r="G4122" s="99">
        <f>D4123/D4122</f>
        <v>18.418560606060606</v>
      </c>
    </row>
    <row r="4123" spans="2:8" x14ac:dyDescent="0.25">
      <c r="C4123" s="1" t="s">
        <v>10</v>
      </c>
      <c r="D4123" s="43">
        <v>4862.5</v>
      </c>
      <c r="E4123" s="97"/>
      <c r="F4123" s="98"/>
      <c r="G4123" s="100"/>
    </row>
    <row r="4124" spans="2:8" x14ac:dyDescent="0.25">
      <c r="C4124" s="53"/>
      <c r="D4124" s="54"/>
      <c r="E4124" s="55"/>
    </row>
    <row r="4125" spans="2:8" x14ac:dyDescent="0.3">
      <c r="C4125" s="52" t="s">
        <v>7</v>
      </c>
      <c r="D4125" s="50" t="s">
        <v>259</v>
      </c>
      <c r="E4125" s="58"/>
    </row>
    <row r="4126" spans="2:8" x14ac:dyDescent="0.3">
      <c r="C4126" s="52" t="s">
        <v>11</v>
      </c>
      <c r="D4126" s="50">
        <v>75</v>
      </c>
      <c r="E4126" s="58"/>
    </row>
    <row r="4127" spans="2:8" x14ac:dyDescent="0.3">
      <c r="C4127" s="52" t="s">
        <v>13</v>
      </c>
      <c r="D4127" s="51" t="s">
        <v>34</v>
      </c>
      <c r="E4127" s="58"/>
    </row>
    <row r="4128" spans="2:8" ht="24" thickBot="1" x14ac:dyDescent="0.3">
      <c r="C4128" s="59"/>
      <c r="D4128" s="59"/>
    </row>
    <row r="4129" spans="2:8" ht="48" thickBot="1" x14ac:dyDescent="0.3">
      <c r="B4129" s="101" t="s">
        <v>17</v>
      </c>
      <c r="C4129" s="102"/>
      <c r="D4129" s="23" t="s">
        <v>20</v>
      </c>
      <c r="E4129" s="103" t="s">
        <v>22</v>
      </c>
      <c r="F4129" s="104"/>
      <c r="G4129" s="2" t="s">
        <v>21</v>
      </c>
    </row>
    <row r="4130" spans="2:8" ht="24" thickBot="1" x14ac:dyDescent="0.3">
      <c r="B4130" s="105" t="s">
        <v>36</v>
      </c>
      <c r="C4130" s="106"/>
      <c r="D4130" s="32">
        <v>147.63</v>
      </c>
      <c r="E4130" s="33">
        <v>1.9</v>
      </c>
      <c r="F4130" s="18" t="s">
        <v>25</v>
      </c>
      <c r="G4130" s="26">
        <f t="shared" ref="G4130:G4137" si="92">D4130*E4130</f>
        <v>280.49699999999996</v>
      </c>
      <c r="H4130" s="107"/>
    </row>
    <row r="4131" spans="2:8" x14ac:dyDescent="0.25">
      <c r="B4131" s="108" t="s">
        <v>18</v>
      </c>
      <c r="C4131" s="109"/>
      <c r="D4131" s="69">
        <v>70.41</v>
      </c>
      <c r="E4131" s="67">
        <v>1</v>
      </c>
      <c r="F4131" s="19" t="s">
        <v>26</v>
      </c>
      <c r="G4131" s="27">
        <f t="shared" si="92"/>
        <v>70.41</v>
      </c>
      <c r="H4131" s="107"/>
    </row>
    <row r="4132" spans="2:8" ht="24" thickBot="1" x14ac:dyDescent="0.3">
      <c r="B4132" s="110" t="s">
        <v>19</v>
      </c>
      <c r="C4132" s="111"/>
      <c r="D4132" s="70">
        <v>222.31</v>
      </c>
      <c r="E4132" s="68">
        <v>1</v>
      </c>
      <c r="F4132" s="20" t="s">
        <v>26</v>
      </c>
      <c r="G4132" s="28">
        <f t="shared" si="92"/>
        <v>222.31</v>
      </c>
      <c r="H4132" s="107"/>
    </row>
    <row r="4133" spans="2:8" ht="24" thickBot="1" x14ac:dyDescent="0.3">
      <c r="B4133" s="112" t="s">
        <v>28</v>
      </c>
      <c r="C4133" s="113"/>
      <c r="D4133" s="37"/>
      <c r="E4133" s="38"/>
      <c r="F4133" s="24" t="s">
        <v>25</v>
      </c>
      <c r="G4133" s="29">
        <f t="shared" si="92"/>
        <v>0</v>
      </c>
      <c r="H4133" s="107"/>
    </row>
    <row r="4134" spans="2:8" x14ac:dyDescent="0.25">
      <c r="B4134" s="108" t="s">
        <v>33</v>
      </c>
      <c r="C4134" s="109"/>
      <c r="D4134" s="34">
        <v>665.33</v>
      </c>
      <c r="E4134" s="35">
        <v>1.9</v>
      </c>
      <c r="F4134" s="19" t="s">
        <v>25</v>
      </c>
      <c r="G4134" s="27">
        <f t="shared" si="92"/>
        <v>1264.127</v>
      </c>
      <c r="H4134" s="107"/>
    </row>
    <row r="4135" spans="2:8" x14ac:dyDescent="0.25">
      <c r="B4135" s="114" t="s">
        <v>27</v>
      </c>
      <c r="C4135" s="115"/>
      <c r="D4135" s="39"/>
      <c r="E4135" s="40"/>
      <c r="F4135" s="21" t="s">
        <v>25</v>
      </c>
      <c r="G4135" s="30">
        <f t="shared" si="92"/>
        <v>0</v>
      </c>
      <c r="H4135" s="107"/>
    </row>
    <row r="4136" spans="2:8" x14ac:dyDescent="0.25">
      <c r="B4136" s="114" t="s">
        <v>29</v>
      </c>
      <c r="C4136" s="115"/>
      <c r="D4136" s="41">
        <v>2425.1</v>
      </c>
      <c r="E4136" s="42">
        <v>1.9</v>
      </c>
      <c r="F4136" s="21" t="s">
        <v>25</v>
      </c>
      <c r="G4136" s="30">
        <f t="shared" si="92"/>
        <v>4607.6899999999996</v>
      </c>
      <c r="H4136" s="107"/>
    </row>
    <row r="4137" spans="2:8" x14ac:dyDescent="0.25">
      <c r="B4137" s="114" t="s">
        <v>30</v>
      </c>
      <c r="C4137" s="115"/>
      <c r="D4137" s="41">
        <v>1718.79</v>
      </c>
      <c r="E4137" s="42">
        <v>1.9</v>
      </c>
      <c r="F4137" s="21" t="s">
        <v>25</v>
      </c>
      <c r="G4137" s="30">
        <f t="shared" si="92"/>
        <v>3265.7009999999996</v>
      </c>
      <c r="H4137" s="107"/>
    </row>
    <row r="4138" spans="2:8" x14ac:dyDescent="0.25">
      <c r="B4138" s="114" t="s">
        <v>32</v>
      </c>
      <c r="C4138" s="115"/>
      <c r="D4138" s="41">
        <v>473.91</v>
      </c>
      <c r="E4138" s="42">
        <v>1.9</v>
      </c>
      <c r="F4138" s="21" t="s">
        <v>25</v>
      </c>
      <c r="G4138" s="30">
        <f>D4138*E4138</f>
        <v>900.42899999999997</v>
      </c>
      <c r="H4138" s="107"/>
    </row>
    <row r="4139" spans="2:8" ht="24" thickBot="1" x14ac:dyDescent="0.3">
      <c r="B4139" s="110" t="s">
        <v>31</v>
      </c>
      <c r="C4139" s="111"/>
      <c r="D4139" s="70">
        <v>320.5</v>
      </c>
      <c r="E4139" s="68">
        <v>7.6</v>
      </c>
      <c r="F4139" s="20" t="s">
        <v>25</v>
      </c>
      <c r="G4139" s="31">
        <f>D4139*E4139</f>
        <v>2435.7999999999997</v>
      </c>
      <c r="H4139" s="107"/>
    </row>
    <row r="4140" spans="2:8" x14ac:dyDescent="0.25">
      <c r="C4140" s="3"/>
      <c r="D4140" s="3"/>
      <c r="E4140" s="4"/>
      <c r="F4140" s="4"/>
      <c r="H4140" s="62"/>
    </row>
    <row r="4141" spans="2:8" ht="25.5" x14ac:dyDescent="0.25">
      <c r="C4141" s="14" t="s">
        <v>14</v>
      </c>
      <c r="D4141" s="6"/>
    </row>
    <row r="4142" spans="2:8" ht="18.75" x14ac:dyDescent="0.25">
      <c r="C4142" s="86" t="s">
        <v>6</v>
      </c>
      <c r="D4142" s="84" t="s">
        <v>0</v>
      </c>
      <c r="E4142" s="9">
        <f>ROUND((G4130+D4123)/D4123,2)</f>
        <v>1.06</v>
      </c>
      <c r="F4142" s="9"/>
      <c r="G4142" s="10"/>
      <c r="H4142" s="7"/>
    </row>
    <row r="4143" spans="2:8" x14ac:dyDescent="0.25">
      <c r="C4143" s="86"/>
      <c r="D4143" s="84" t="s">
        <v>1</v>
      </c>
      <c r="E4143" s="9">
        <f>ROUND((G4131+G4132+D4123)/D4123,2)</f>
        <v>1.06</v>
      </c>
      <c r="F4143" s="9"/>
      <c r="G4143" s="11"/>
      <c r="H4143" s="65"/>
    </row>
    <row r="4144" spans="2:8" x14ac:dyDescent="0.25">
      <c r="C4144" s="86"/>
      <c r="D4144" s="84" t="s">
        <v>2</v>
      </c>
      <c r="E4144" s="9">
        <f>ROUND((G4133+D4123)/D4123,2)</f>
        <v>1</v>
      </c>
      <c r="F4144" s="12"/>
      <c r="G4144" s="11"/>
    </row>
    <row r="4145" spans="2:8" x14ac:dyDescent="0.25">
      <c r="C4145" s="86"/>
      <c r="D4145" s="13" t="s">
        <v>3</v>
      </c>
      <c r="E4145" s="44">
        <f>ROUND((SUM(G4134:G4139)+D4123)/D4123,2)</f>
        <v>3.57</v>
      </c>
      <c r="F4145" s="10"/>
      <c r="G4145" s="11"/>
    </row>
    <row r="4146" spans="2:8" ht="25.5" x14ac:dyDescent="0.25">
      <c r="D4146" s="45" t="s">
        <v>4</v>
      </c>
      <c r="E4146" s="46">
        <f>SUM(E4142:E4145)-IF(D4127="сплошная",3,2)</f>
        <v>3.6899999999999995</v>
      </c>
      <c r="F4146" s="25"/>
    </row>
    <row r="4147" spans="2:8" x14ac:dyDescent="0.25">
      <c r="E4147" s="15"/>
    </row>
    <row r="4148" spans="2:8" ht="25.5" x14ac:dyDescent="0.35">
      <c r="B4148" s="22"/>
      <c r="C4148" s="16" t="s">
        <v>23</v>
      </c>
      <c r="D4148" s="87">
        <f>E4146*D4123</f>
        <v>17942.624999999996</v>
      </c>
      <c r="E4148" s="87"/>
    </row>
    <row r="4149" spans="2:8" ht="18.75" x14ac:dyDescent="0.3">
      <c r="C4149" s="17" t="s">
        <v>8</v>
      </c>
      <c r="D4149" s="88">
        <f>D4148/D4122</f>
        <v>67.964488636363626</v>
      </c>
      <c r="E4149" s="88"/>
      <c r="G4149" s="7"/>
      <c r="H4149" s="66"/>
    </row>
    <row r="4161" spans="2:8" ht="60.75" x14ac:dyDescent="0.8">
      <c r="B4161" s="89" t="s">
        <v>283</v>
      </c>
      <c r="C4161" s="89"/>
      <c r="D4161" s="89"/>
      <c r="E4161" s="89"/>
      <c r="F4161" s="89"/>
      <c r="G4161" s="89"/>
      <c r="H4161" s="89"/>
    </row>
    <row r="4162" spans="2:8" ht="46.5" customHeight="1" x14ac:dyDescent="0.25">
      <c r="B4162" s="90" t="s">
        <v>37</v>
      </c>
      <c r="C4162" s="90"/>
      <c r="D4162" s="90"/>
      <c r="E4162" s="90"/>
      <c r="F4162" s="90"/>
      <c r="G4162" s="90"/>
    </row>
    <row r="4163" spans="2:8" x14ac:dyDescent="0.25">
      <c r="C4163" s="85"/>
      <c r="G4163" s="7"/>
    </row>
    <row r="4164" spans="2:8" ht="25.5" x14ac:dyDescent="0.25">
      <c r="C4164" s="14" t="s">
        <v>5</v>
      </c>
      <c r="D4164" s="6"/>
    </row>
    <row r="4165" spans="2:8" ht="20.25" customHeight="1" x14ac:dyDescent="0.25">
      <c r="B4165" s="10"/>
      <c r="C4165" s="91" t="s">
        <v>15</v>
      </c>
      <c r="D4165" s="94" t="s">
        <v>43</v>
      </c>
      <c r="E4165" s="94"/>
      <c r="F4165" s="94"/>
      <c r="G4165" s="94"/>
      <c r="H4165" s="57"/>
    </row>
    <row r="4166" spans="2:8" ht="20.25" x14ac:dyDescent="0.25">
      <c r="B4166" s="10"/>
      <c r="C4166" s="92"/>
      <c r="D4166" s="94" t="s">
        <v>237</v>
      </c>
      <c r="E4166" s="94"/>
      <c r="F4166" s="94"/>
      <c r="G4166" s="94"/>
      <c r="H4166" s="57"/>
    </row>
    <row r="4167" spans="2:8" ht="20.25" x14ac:dyDescent="0.25">
      <c r="B4167" s="10"/>
      <c r="C4167" s="93"/>
      <c r="D4167" s="94" t="s">
        <v>261</v>
      </c>
      <c r="E4167" s="94"/>
      <c r="F4167" s="94"/>
      <c r="G4167" s="94"/>
      <c r="H4167" s="57"/>
    </row>
    <row r="4168" spans="2:8" x14ac:dyDescent="0.25">
      <c r="C4168" s="47" t="s">
        <v>12</v>
      </c>
      <c r="D4168" s="48">
        <v>2.5</v>
      </c>
      <c r="E4168" s="49"/>
      <c r="F4168" s="10"/>
    </row>
    <row r="4169" spans="2:8" x14ac:dyDescent="0.25">
      <c r="C4169" s="1" t="s">
        <v>9</v>
      </c>
      <c r="D4169" s="43">
        <v>466</v>
      </c>
      <c r="E4169" s="95" t="s">
        <v>16</v>
      </c>
      <c r="F4169" s="96"/>
      <c r="G4169" s="99">
        <f>D4170/D4169</f>
        <v>25.106351931330472</v>
      </c>
    </row>
    <row r="4170" spans="2:8" x14ac:dyDescent="0.25">
      <c r="C4170" s="1" t="s">
        <v>10</v>
      </c>
      <c r="D4170" s="43">
        <v>11699.56</v>
      </c>
      <c r="E4170" s="97"/>
      <c r="F4170" s="98"/>
      <c r="G4170" s="100"/>
    </row>
    <row r="4171" spans="2:8" x14ac:dyDescent="0.25">
      <c r="C4171" s="53"/>
      <c r="D4171" s="54"/>
      <c r="E4171" s="55"/>
    </row>
    <row r="4172" spans="2:8" x14ac:dyDescent="0.3">
      <c r="C4172" s="52" t="s">
        <v>7</v>
      </c>
      <c r="D4172" s="50" t="s">
        <v>262</v>
      </c>
      <c r="E4172" s="58"/>
    </row>
    <row r="4173" spans="2:8" x14ac:dyDescent="0.3">
      <c r="C4173" s="52" t="s">
        <v>11</v>
      </c>
      <c r="D4173" s="50">
        <v>75</v>
      </c>
      <c r="E4173" s="58"/>
    </row>
    <row r="4174" spans="2:8" x14ac:dyDescent="0.3">
      <c r="C4174" s="52" t="s">
        <v>13</v>
      </c>
      <c r="D4174" s="51" t="s">
        <v>34</v>
      </c>
      <c r="E4174" s="58"/>
    </row>
    <row r="4175" spans="2:8" ht="24" thickBot="1" x14ac:dyDescent="0.3">
      <c r="C4175" s="59"/>
      <c r="D4175" s="59"/>
    </row>
    <row r="4176" spans="2:8" ht="48" thickBot="1" x14ac:dyDescent="0.3">
      <c r="B4176" s="101" t="s">
        <v>17</v>
      </c>
      <c r="C4176" s="102"/>
      <c r="D4176" s="23" t="s">
        <v>20</v>
      </c>
      <c r="E4176" s="103" t="s">
        <v>22</v>
      </c>
      <c r="F4176" s="104"/>
      <c r="G4176" s="2" t="s">
        <v>21</v>
      </c>
    </row>
    <row r="4177" spans="2:8" ht="24" thickBot="1" x14ac:dyDescent="0.3">
      <c r="B4177" s="105" t="s">
        <v>36</v>
      </c>
      <c r="C4177" s="106"/>
      <c r="D4177" s="32">
        <v>147.63</v>
      </c>
      <c r="E4177" s="33">
        <v>2.5</v>
      </c>
      <c r="F4177" s="18" t="s">
        <v>25</v>
      </c>
      <c r="G4177" s="26">
        <f t="shared" ref="G4177:G4184" si="93">D4177*E4177</f>
        <v>369.07499999999999</v>
      </c>
      <c r="H4177" s="107"/>
    </row>
    <row r="4178" spans="2:8" x14ac:dyDescent="0.25">
      <c r="B4178" s="108" t="s">
        <v>18</v>
      </c>
      <c r="C4178" s="109"/>
      <c r="D4178" s="69">
        <v>70.41</v>
      </c>
      <c r="E4178" s="67">
        <v>0.8</v>
      </c>
      <c r="F4178" s="19" t="s">
        <v>26</v>
      </c>
      <c r="G4178" s="27">
        <f t="shared" si="93"/>
        <v>56.328000000000003</v>
      </c>
      <c r="H4178" s="107"/>
    </row>
    <row r="4179" spans="2:8" ht="24" thickBot="1" x14ac:dyDescent="0.3">
      <c r="B4179" s="110" t="s">
        <v>19</v>
      </c>
      <c r="C4179" s="111"/>
      <c r="D4179" s="70">
        <v>222.31</v>
      </c>
      <c r="E4179" s="68">
        <v>0.8</v>
      </c>
      <c r="F4179" s="20" t="s">
        <v>26</v>
      </c>
      <c r="G4179" s="28">
        <f t="shared" si="93"/>
        <v>177.84800000000001</v>
      </c>
      <c r="H4179" s="107"/>
    </row>
    <row r="4180" spans="2:8" ht="24" thickBot="1" x14ac:dyDescent="0.3">
      <c r="B4180" s="112" t="s">
        <v>28</v>
      </c>
      <c r="C4180" s="113"/>
      <c r="D4180" s="37"/>
      <c r="E4180" s="38"/>
      <c r="F4180" s="24" t="s">
        <v>25</v>
      </c>
      <c r="G4180" s="29">
        <f t="shared" si="93"/>
        <v>0</v>
      </c>
      <c r="H4180" s="107"/>
    </row>
    <row r="4181" spans="2:8" x14ac:dyDescent="0.25">
      <c r="B4181" s="108" t="s">
        <v>33</v>
      </c>
      <c r="C4181" s="109"/>
      <c r="D4181" s="34">
        <v>665.33</v>
      </c>
      <c r="E4181" s="35">
        <v>2.5</v>
      </c>
      <c r="F4181" s="19" t="s">
        <v>25</v>
      </c>
      <c r="G4181" s="27">
        <f t="shared" si="93"/>
        <v>1663.325</v>
      </c>
      <c r="H4181" s="107"/>
    </row>
    <row r="4182" spans="2:8" x14ac:dyDescent="0.25">
      <c r="B4182" s="114" t="s">
        <v>27</v>
      </c>
      <c r="C4182" s="115"/>
      <c r="D4182" s="39"/>
      <c r="E4182" s="40"/>
      <c r="F4182" s="21" t="s">
        <v>25</v>
      </c>
      <c r="G4182" s="30">
        <f t="shared" si="93"/>
        <v>0</v>
      </c>
      <c r="H4182" s="107"/>
    </row>
    <row r="4183" spans="2:8" x14ac:dyDescent="0.25">
      <c r="B4183" s="114" t="s">
        <v>29</v>
      </c>
      <c r="C4183" s="115"/>
      <c r="D4183" s="41">
        <v>2425.1</v>
      </c>
      <c r="E4183" s="42">
        <v>2.5</v>
      </c>
      <c r="F4183" s="21" t="s">
        <v>25</v>
      </c>
      <c r="G4183" s="30">
        <f t="shared" si="93"/>
        <v>6062.75</v>
      </c>
      <c r="H4183" s="107"/>
    </row>
    <row r="4184" spans="2:8" x14ac:dyDescent="0.25">
      <c r="B4184" s="114" t="s">
        <v>30</v>
      </c>
      <c r="C4184" s="115"/>
      <c r="D4184" s="41">
        <v>1718.79</v>
      </c>
      <c r="E4184" s="42">
        <v>2.5</v>
      </c>
      <c r="F4184" s="21" t="s">
        <v>25</v>
      </c>
      <c r="G4184" s="30">
        <f t="shared" si="93"/>
        <v>4296.9750000000004</v>
      </c>
      <c r="H4184" s="107"/>
    </row>
    <row r="4185" spans="2:8" x14ac:dyDescent="0.25">
      <c r="B4185" s="114" t="s">
        <v>32</v>
      </c>
      <c r="C4185" s="115"/>
      <c r="D4185" s="41">
        <v>473.91</v>
      </c>
      <c r="E4185" s="42">
        <v>2.5</v>
      </c>
      <c r="F4185" s="21" t="s">
        <v>25</v>
      </c>
      <c r="G4185" s="30">
        <f>D4185*E4185</f>
        <v>1184.7750000000001</v>
      </c>
      <c r="H4185" s="107"/>
    </row>
    <row r="4186" spans="2:8" ht="24" thickBot="1" x14ac:dyDescent="0.3">
      <c r="B4186" s="110" t="s">
        <v>31</v>
      </c>
      <c r="C4186" s="111"/>
      <c r="D4186" s="70">
        <v>320.5</v>
      </c>
      <c r="E4186" s="68">
        <v>10</v>
      </c>
      <c r="F4186" s="20" t="s">
        <v>25</v>
      </c>
      <c r="G4186" s="31">
        <f>D4186*E4186</f>
        <v>3205</v>
      </c>
      <c r="H4186" s="107"/>
    </row>
    <row r="4187" spans="2:8" x14ac:dyDescent="0.25">
      <c r="C4187" s="3"/>
      <c r="D4187" s="3"/>
      <c r="E4187" s="4"/>
      <c r="F4187" s="4"/>
      <c r="H4187" s="62"/>
    </row>
    <row r="4188" spans="2:8" ht="25.5" x14ac:dyDescent="0.25">
      <c r="C4188" s="14" t="s">
        <v>14</v>
      </c>
      <c r="D4188" s="6"/>
    </row>
    <row r="4189" spans="2:8" ht="18.75" x14ac:dyDescent="0.25">
      <c r="C4189" s="86" t="s">
        <v>6</v>
      </c>
      <c r="D4189" s="84" t="s">
        <v>0</v>
      </c>
      <c r="E4189" s="9">
        <f>ROUND((G4177+D4170)/D4170,2)</f>
        <v>1.03</v>
      </c>
      <c r="F4189" s="9"/>
      <c r="G4189" s="10"/>
      <c r="H4189" s="7"/>
    </row>
    <row r="4190" spans="2:8" x14ac:dyDescent="0.25">
      <c r="C4190" s="86"/>
      <c r="D4190" s="84" t="s">
        <v>1</v>
      </c>
      <c r="E4190" s="9">
        <f>ROUND((G4178+G4179+D4170)/D4170,2)</f>
        <v>1.02</v>
      </c>
      <c r="F4190" s="9"/>
      <c r="G4190" s="11"/>
      <c r="H4190" s="65"/>
    </row>
    <row r="4191" spans="2:8" x14ac:dyDescent="0.25">
      <c r="C4191" s="86"/>
      <c r="D4191" s="84" t="s">
        <v>2</v>
      </c>
      <c r="E4191" s="9">
        <f>ROUND((G4180+D4170)/D4170,2)</f>
        <v>1</v>
      </c>
      <c r="F4191" s="12"/>
      <c r="G4191" s="11"/>
    </row>
    <row r="4192" spans="2:8" x14ac:dyDescent="0.25">
      <c r="C4192" s="86"/>
      <c r="D4192" s="13" t="s">
        <v>3</v>
      </c>
      <c r="E4192" s="44">
        <f>ROUND((SUM(G4181:G4186)+D4170)/D4170,2)</f>
        <v>2.4</v>
      </c>
      <c r="F4192" s="10"/>
      <c r="G4192" s="11"/>
    </row>
    <row r="4193" spans="2:8" ht="25.5" x14ac:dyDescent="0.25">
      <c r="D4193" s="45" t="s">
        <v>4</v>
      </c>
      <c r="E4193" s="46">
        <f>SUM(E4189:E4192)-IF(D4174="сплошная",3,2)</f>
        <v>2.4499999999999993</v>
      </c>
      <c r="F4193" s="25"/>
    </row>
    <row r="4194" spans="2:8" x14ac:dyDescent="0.25">
      <c r="E4194" s="15"/>
    </row>
    <row r="4195" spans="2:8" ht="25.5" x14ac:dyDescent="0.35">
      <c r="B4195" s="22"/>
      <c r="C4195" s="16" t="s">
        <v>23</v>
      </c>
      <c r="D4195" s="87">
        <f>E4193*D4170</f>
        <v>28663.921999999991</v>
      </c>
      <c r="E4195" s="87"/>
    </row>
    <row r="4196" spans="2:8" ht="18.75" x14ac:dyDescent="0.3">
      <c r="C4196" s="17" t="s">
        <v>8</v>
      </c>
      <c r="D4196" s="88">
        <f>D4195/D4169</f>
        <v>61.510562231759636</v>
      </c>
      <c r="E4196" s="88"/>
      <c r="G4196" s="7"/>
      <c r="H4196" s="66"/>
    </row>
    <row r="4208" spans="2:8" ht="60.75" x14ac:dyDescent="0.8">
      <c r="B4208" s="89" t="s">
        <v>284</v>
      </c>
      <c r="C4208" s="89"/>
      <c r="D4208" s="89"/>
      <c r="E4208" s="89"/>
      <c r="F4208" s="89"/>
      <c r="G4208" s="89"/>
      <c r="H4208" s="89"/>
    </row>
    <row r="4209" spans="2:8" ht="46.5" customHeight="1" x14ac:dyDescent="0.25">
      <c r="B4209" s="90" t="s">
        <v>37</v>
      </c>
      <c r="C4209" s="90"/>
      <c r="D4209" s="90"/>
      <c r="E4209" s="90"/>
      <c r="F4209" s="90"/>
      <c r="G4209" s="90"/>
    </row>
    <row r="4210" spans="2:8" x14ac:dyDescent="0.25">
      <c r="C4210" s="85"/>
      <c r="G4210" s="7"/>
    </row>
    <row r="4211" spans="2:8" ht="25.5" x14ac:dyDescent="0.25">
      <c r="C4211" s="14" t="s">
        <v>5</v>
      </c>
      <c r="D4211" s="6"/>
    </row>
    <row r="4212" spans="2:8" ht="20.25" customHeight="1" x14ac:dyDescent="0.25">
      <c r="B4212" s="10"/>
      <c r="C4212" s="91" t="s">
        <v>15</v>
      </c>
      <c r="D4212" s="94" t="s">
        <v>43</v>
      </c>
      <c r="E4212" s="94"/>
      <c r="F4212" s="94"/>
      <c r="G4212" s="94"/>
      <c r="H4212" s="57"/>
    </row>
    <row r="4213" spans="2:8" ht="20.25" x14ac:dyDescent="0.25">
      <c r="B4213" s="10"/>
      <c r="C4213" s="92"/>
      <c r="D4213" s="94" t="s">
        <v>237</v>
      </c>
      <c r="E4213" s="94"/>
      <c r="F4213" s="94"/>
      <c r="G4213" s="94"/>
      <c r="H4213" s="57"/>
    </row>
    <row r="4214" spans="2:8" ht="20.25" x14ac:dyDescent="0.25">
      <c r="B4214" s="10"/>
      <c r="C4214" s="93"/>
      <c r="D4214" s="94" t="s">
        <v>263</v>
      </c>
      <c r="E4214" s="94"/>
      <c r="F4214" s="94"/>
      <c r="G4214" s="94"/>
      <c r="H4214" s="57"/>
    </row>
    <row r="4215" spans="2:8" x14ac:dyDescent="0.25">
      <c r="C4215" s="47" t="s">
        <v>12</v>
      </c>
      <c r="D4215" s="48">
        <v>3.5</v>
      </c>
      <c r="E4215" s="49"/>
      <c r="F4215" s="10"/>
    </row>
    <row r="4216" spans="2:8" x14ac:dyDescent="0.25">
      <c r="C4216" s="1" t="s">
        <v>9</v>
      </c>
      <c r="D4216" s="43">
        <v>723</v>
      </c>
      <c r="E4216" s="95" t="s">
        <v>16</v>
      </c>
      <c r="F4216" s="96"/>
      <c r="G4216" s="99">
        <f>D4217/D4216</f>
        <v>26.44210235131397</v>
      </c>
    </row>
    <row r="4217" spans="2:8" x14ac:dyDescent="0.25">
      <c r="C4217" s="1" t="s">
        <v>10</v>
      </c>
      <c r="D4217" s="43">
        <v>19117.64</v>
      </c>
      <c r="E4217" s="97"/>
      <c r="F4217" s="98"/>
      <c r="G4217" s="100"/>
    </row>
    <row r="4218" spans="2:8" x14ac:dyDescent="0.25">
      <c r="C4218" s="53"/>
      <c r="D4218" s="54"/>
      <c r="E4218" s="55"/>
    </row>
    <row r="4219" spans="2:8" x14ac:dyDescent="0.3">
      <c r="C4219" s="52" t="s">
        <v>7</v>
      </c>
      <c r="D4219" s="50" t="s">
        <v>230</v>
      </c>
      <c r="E4219" s="58"/>
    </row>
    <row r="4220" spans="2:8" x14ac:dyDescent="0.3">
      <c r="C4220" s="52" t="s">
        <v>11</v>
      </c>
      <c r="D4220" s="50">
        <v>80</v>
      </c>
      <c r="E4220" s="58"/>
    </row>
    <row r="4221" spans="2:8" x14ac:dyDescent="0.3">
      <c r="C4221" s="52" t="s">
        <v>13</v>
      </c>
      <c r="D4221" s="51" t="s">
        <v>34</v>
      </c>
      <c r="E4221" s="58"/>
    </row>
    <row r="4222" spans="2:8" ht="24" thickBot="1" x14ac:dyDescent="0.3">
      <c r="C4222" s="59"/>
      <c r="D4222" s="59"/>
    </row>
    <row r="4223" spans="2:8" ht="48" thickBot="1" x14ac:dyDescent="0.3">
      <c r="B4223" s="101" t="s">
        <v>17</v>
      </c>
      <c r="C4223" s="102"/>
      <c r="D4223" s="23" t="s">
        <v>20</v>
      </c>
      <c r="E4223" s="103" t="s">
        <v>22</v>
      </c>
      <c r="F4223" s="104"/>
      <c r="G4223" s="2" t="s">
        <v>21</v>
      </c>
    </row>
    <row r="4224" spans="2:8" ht="24" thickBot="1" x14ac:dyDescent="0.3">
      <c r="B4224" s="105" t="s">
        <v>36</v>
      </c>
      <c r="C4224" s="106"/>
      <c r="D4224" s="32">
        <v>147.63</v>
      </c>
      <c r="E4224" s="33">
        <v>3.5</v>
      </c>
      <c r="F4224" s="18" t="s">
        <v>25</v>
      </c>
      <c r="G4224" s="26">
        <f t="shared" ref="G4224:G4231" si="94">D4224*E4224</f>
        <v>516.70499999999993</v>
      </c>
      <c r="H4224" s="107"/>
    </row>
    <row r="4225" spans="2:8" x14ac:dyDescent="0.25">
      <c r="B4225" s="108" t="s">
        <v>18</v>
      </c>
      <c r="C4225" s="109"/>
      <c r="D4225" s="69">
        <v>70.41</v>
      </c>
      <c r="E4225" s="67">
        <v>0.9</v>
      </c>
      <c r="F4225" s="19" t="s">
        <v>26</v>
      </c>
      <c r="G4225" s="27">
        <f t="shared" si="94"/>
        <v>63.369</v>
      </c>
      <c r="H4225" s="107"/>
    </row>
    <row r="4226" spans="2:8" ht="24" thickBot="1" x14ac:dyDescent="0.3">
      <c r="B4226" s="110" t="s">
        <v>19</v>
      </c>
      <c r="C4226" s="111"/>
      <c r="D4226" s="70">
        <v>222.31</v>
      </c>
      <c r="E4226" s="68">
        <v>0.9</v>
      </c>
      <c r="F4226" s="20" t="s">
        <v>26</v>
      </c>
      <c r="G4226" s="28">
        <f t="shared" si="94"/>
        <v>200.07900000000001</v>
      </c>
      <c r="H4226" s="107"/>
    </row>
    <row r="4227" spans="2:8" ht="24" thickBot="1" x14ac:dyDescent="0.3">
      <c r="B4227" s="112" t="s">
        <v>28</v>
      </c>
      <c r="C4227" s="113"/>
      <c r="D4227" s="37"/>
      <c r="E4227" s="38"/>
      <c r="F4227" s="24" t="s">
        <v>25</v>
      </c>
      <c r="G4227" s="29">
        <f t="shared" si="94"/>
        <v>0</v>
      </c>
      <c r="H4227" s="107"/>
    </row>
    <row r="4228" spans="2:8" x14ac:dyDescent="0.25">
      <c r="B4228" s="108" t="s">
        <v>33</v>
      </c>
      <c r="C4228" s="109"/>
      <c r="D4228" s="34">
        <v>665.33</v>
      </c>
      <c r="E4228" s="35">
        <v>3.5</v>
      </c>
      <c r="F4228" s="19" t="s">
        <v>25</v>
      </c>
      <c r="G4228" s="27">
        <f t="shared" si="94"/>
        <v>2328.6550000000002</v>
      </c>
      <c r="H4228" s="107"/>
    </row>
    <row r="4229" spans="2:8" x14ac:dyDescent="0.25">
      <c r="B4229" s="114" t="s">
        <v>27</v>
      </c>
      <c r="C4229" s="115"/>
      <c r="D4229" s="39"/>
      <c r="E4229" s="40"/>
      <c r="F4229" s="21" t="s">
        <v>25</v>
      </c>
      <c r="G4229" s="30">
        <f t="shared" si="94"/>
        <v>0</v>
      </c>
      <c r="H4229" s="107"/>
    </row>
    <row r="4230" spans="2:8" x14ac:dyDescent="0.25">
      <c r="B4230" s="114" t="s">
        <v>29</v>
      </c>
      <c r="C4230" s="115"/>
      <c r="D4230" s="41">
        <v>2425.1</v>
      </c>
      <c r="E4230" s="42">
        <v>3.5</v>
      </c>
      <c r="F4230" s="21" t="s">
        <v>25</v>
      </c>
      <c r="G4230" s="30">
        <f t="shared" si="94"/>
        <v>8487.85</v>
      </c>
      <c r="H4230" s="107"/>
    </row>
    <row r="4231" spans="2:8" x14ac:dyDescent="0.25">
      <c r="B4231" s="114" t="s">
        <v>30</v>
      </c>
      <c r="C4231" s="115"/>
      <c r="D4231" s="41">
        <v>1718.79</v>
      </c>
      <c r="E4231" s="42">
        <v>3.5</v>
      </c>
      <c r="F4231" s="21" t="s">
        <v>25</v>
      </c>
      <c r="G4231" s="30">
        <f t="shared" si="94"/>
        <v>6015.7649999999994</v>
      </c>
      <c r="H4231" s="107"/>
    </row>
    <row r="4232" spans="2:8" x14ac:dyDescent="0.25">
      <c r="B4232" s="114" t="s">
        <v>32</v>
      </c>
      <c r="C4232" s="115"/>
      <c r="D4232" s="41">
        <v>473.91</v>
      </c>
      <c r="E4232" s="42">
        <v>3.5</v>
      </c>
      <c r="F4232" s="21" t="s">
        <v>25</v>
      </c>
      <c r="G4232" s="30">
        <f>D4232*E4232</f>
        <v>1658.6850000000002</v>
      </c>
      <c r="H4232" s="107"/>
    </row>
    <row r="4233" spans="2:8" ht="24" thickBot="1" x14ac:dyDescent="0.3">
      <c r="B4233" s="110" t="s">
        <v>31</v>
      </c>
      <c r="C4233" s="111"/>
      <c r="D4233" s="70">
        <v>320.5</v>
      </c>
      <c r="E4233" s="68">
        <v>14</v>
      </c>
      <c r="F4233" s="20" t="s">
        <v>25</v>
      </c>
      <c r="G4233" s="31">
        <f>D4233*E4233</f>
        <v>4487</v>
      </c>
      <c r="H4233" s="107"/>
    </row>
    <row r="4234" spans="2:8" x14ac:dyDescent="0.25">
      <c r="C4234" s="3"/>
      <c r="D4234" s="3"/>
      <c r="E4234" s="4"/>
      <c r="F4234" s="4"/>
      <c r="H4234" s="62"/>
    </row>
    <row r="4235" spans="2:8" ht="25.5" x14ac:dyDescent="0.25">
      <c r="C4235" s="14" t="s">
        <v>14</v>
      </c>
      <c r="D4235" s="6"/>
    </row>
    <row r="4236" spans="2:8" ht="18.75" x14ac:dyDescent="0.25">
      <c r="C4236" s="86" t="s">
        <v>6</v>
      </c>
      <c r="D4236" s="84" t="s">
        <v>0</v>
      </c>
      <c r="E4236" s="9">
        <f>ROUND((G4224+D4217)/D4217,2)</f>
        <v>1.03</v>
      </c>
      <c r="F4236" s="9"/>
      <c r="G4236" s="10"/>
      <c r="H4236" s="7"/>
    </row>
    <row r="4237" spans="2:8" x14ac:dyDescent="0.25">
      <c r="C4237" s="86"/>
      <c r="D4237" s="84" t="s">
        <v>1</v>
      </c>
      <c r="E4237" s="9">
        <f>ROUND((G4225+G4226+D4217)/D4217,2)</f>
        <v>1.01</v>
      </c>
      <c r="F4237" s="9"/>
      <c r="G4237" s="11"/>
      <c r="H4237" s="65"/>
    </row>
    <row r="4238" spans="2:8" x14ac:dyDescent="0.25">
      <c r="C4238" s="86"/>
      <c r="D4238" s="84" t="s">
        <v>2</v>
      </c>
      <c r="E4238" s="9">
        <f>ROUND((G4227+D4217)/D4217,2)</f>
        <v>1</v>
      </c>
      <c r="F4238" s="12"/>
      <c r="G4238" s="11"/>
    </row>
    <row r="4239" spans="2:8" x14ac:dyDescent="0.25">
      <c r="C4239" s="86"/>
      <c r="D4239" s="13" t="s">
        <v>3</v>
      </c>
      <c r="E4239" s="44">
        <f>ROUND((SUM(G4228:G4233)+D4217)/D4217,2)</f>
        <v>2.2000000000000002</v>
      </c>
      <c r="F4239" s="10"/>
      <c r="G4239" s="11"/>
    </row>
    <row r="4240" spans="2:8" ht="25.5" x14ac:dyDescent="0.25">
      <c r="D4240" s="45" t="s">
        <v>4</v>
      </c>
      <c r="E4240" s="46">
        <f>SUM(E4236:E4239)-IF(D4221="сплошная",3,2)</f>
        <v>2.2400000000000002</v>
      </c>
      <c r="F4240" s="25"/>
    </row>
    <row r="4241" spans="2:8" x14ac:dyDescent="0.25">
      <c r="E4241" s="15"/>
    </row>
    <row r="4242" spans="2:8" ht="25.5" x14ac:dyDescent="0.35">
      <c r="B4242" s="22"/>
      <c r="C4242" s="16" t="s">
        <v>23</v>
      </c>
      <c r="D4242" s="87">
        <f>E4240*D4217</f>
        <v>42823.513600000006</v>
      </c>
      <c r="E4242" s="87"/>
    </row>
    <row r="4243" spans="2:8" ht="18.75" x14ac:dyDescent="0.3">
      <c r="C4243" s="17" t="s">
        <v>8</v>
      </c>
      <c r="D4243" s="88">
        <f>D4242/D4216</f>
        <v>59.230309266943301</v>
      </c>
      <c r="E4243" s="88"/>
      <c r="G4243" s="7"/>
      <c r="H4243" s="66"/>
    </row>
    <row r="4255" spans="2:8" ht="60.75" x14ac:dyDescent="0.8">
      <c r="B4255" s="89" t="s">
        <v>285</v>
      </c>
      <c r="C4255" s="89"/>
      <c r="D4255" s="89"/>
      <c r="E4255" s="89"/>
      <c r="F4255" s="89"/>
      <c r="G4255" s="89"/>
      <c r="H4255" s="89"/>
    </row>
    <row r="4256" spans="2:8" ht="46.5" customHeight="1" x14ac:dyDescent="0.25">
      <c r="B4256" s="90" t="s">
        <v>37</v>
      </c>
      <c r="C4256" s="90"/>
      <c r="D4256" s="90"/>
      <c r="E4256" s="90"/>
      <c r="F4256" s="90"/>
      <c r="G4256" s="90"/>
    </row>
    <row r="4257" spans="2:8" x14ac:dyDescent="0.25">
      <c r="C4257" s="85"/>
      <c r="G4257" s="7"/>
    </row>
    <row r="4258" spans="2:8" ht="25.5" x14ac:dyDescent="0.25">
      <c r="C4258" s="14" t="s">
        <v>5</v>
      </c>
      <c r="D4258" s="6"/>
    </row>
    <row r="4259" spans="2:8" ht="20.25" customHeight="1" x14ac:dyDescent="0.25">
      <c r="B4259" s="10"/>
      <c r="C4259" s="91" t="s">
        <v>15</v>
      </c>
      <c r="D4259" s="94" t="s">
        <v>43</v>
      </c>
      <c r="E4259" s="94"/>
      <c r="F4259" s="94"/>
      <c r="G4259" s="94"/>
      <c r="H4259" s="57"/>
    </row>
    <row r="4260" spans="2:8" ht="20.25" x14ac:dyDescent="0.25">
      <c r="B4260" s="10"/>
      <c r="C4260" s="92"/>
      <c r="D4260" s="94" t="s">
        <v>237</v>
      </c>
      <c r="E4260" s="94"/>
      <c r="F4260" s="94"/>
      <c r="G4260" s="94"/>
      <c r="H4260" s="57"/>
    </row>
    <row r="4261" spans="2:8" ht="20.25" x14ac:dyDescent="0.25">
      <c r="B4261" s="10"/>
      <c r="C4261" s="93"/>
      <c r="D4261" s="94" t="s">
        <v>264</v>
      </c>
      <c r="E4261" s="94"/>
      <c r="F4261" s="94"/>
      <c r="G4261" s="94"/>
      <c r="H4261" s="57"/>
    </row>
    <row r="4262" spans="2:8" x14ac:dyDescent="0.25">
      <c r="C4262" s="47" t="s">
        <v>12</v>
      </c>
      <c r="D4262" s="48">
        <v>1.1000000000000001</v>
      </c>
      <c r="E4262" s="49"/>
      <c r="F4262" s="10"/>
    </row>
    <row r="4263" spans="2:8" x14ac:dyDescent="0.25">
      <c r="C4263" s="1" t="s">
        <v>9</v>
      </c>
      <c r="D4263" s="43">
        <v>213</v>
      </c>
      <c r="E4263" s="95" t="s">
        <v>16</v>
      </c>
      <c r="F4263" s="96"/>
      <c r="G4263" s="99">
        <f>D4264/D4263</f>
        <v>25.87342723004695</v>
      </c>
    </row>
    <row r="4264" spans="2:8" x14ac:dyDescent="0.25">
      <c r="C4264" s="1" t="s">
        <v>10</v>
      </c>
      <c r="D4264" s="43">
        <v>5511.04</v>
      </c>
      <c r="E4264" s="97"/>
      <c r="F4264" s="98"/>
      <c r="G4264" s="100"/>
    </row>
    <row r="4265" spans="2:8" x14ac:dyDescent="0.25">
      <c r="C4265" s="53"/>
      <c r="D4265" s="54"/>
      <c r="E4265" s="55"/>
    </row>
    <row r="4266" spans="2:8" x14ac:dyDescent="0.3">
      <c r="C4266" s="52" t="s">
        <v>7</v>
      </c>
      <c r="D4266" s="50" t="s">
        <v>230</v>
      </c>
      <c r="E4266" s="58"/>
    </row>
    <row r="4267" spans="2:8" x14ac:dyDescent="0.3">
      <c r="C4267" s="52" t="s">
        <v>11</v>
      </c>
      <c r="D4267" s="50">
        <v>80</v>
      </c>
      <c r="E4267" s="58"/>
    </row>
    <row r="4268" spans="2:8" x14ac:dyDescent="0.3">
      <c r="C4268" s="52" t="s">
        <v>13</v>
      </c>
      <c r="D4268" s="51" t="s">
        <v>34</v>
      </c>
      <c r="E4268" s="58"/>
    </row>
    <row r="4269" spans="2:8" ht="24" thickBot="1" x14ac:dyDescent="0.3">
      <c r="C4269" s="59"/>
      <c r="D4269" s="59"/>
    </row>
    <row r="4270" spans="2:8" ht="48" thickBot="1" x14ac:dyDescent="0.3">
      <c r="B4270" s="101" t="s">
        <v>17</v>
      </c>
      <c r="C4270" s="102"/>
      <c r="D4270" s="23" t="s">
        <v>20</v>
      </c>
      <c r="E4270" s="103" t="s">
        <v>22</v>
      </c>
      <c r="F4270" s="104"/>
      <c r="G4270" s="2" t="s">
        <v>21</v>
      </c>
    </row>
    <row r="4271" spans="2:8" ht="24" thickBot="1" x14ac:dyDescent="0.3">
      <c r="B4271" s="105" t="s">
        <v>36</v>
      </c>
      <c r="C4271" s="106"/>
      <c r="D4271" s="32">
        <v>147.63</v>
      </c>
      <c r="E4271" s="33">
        <v>1.1000000000000001</v>
      </c>
      <c r="F4271" s="18" t="s">
        <v>25</v>
      </c>
      <c r="G4271" s="26">
        <f t="shared" ref="G4271:G4278" si="95">D4271*E4271</f>
        <v>162.393</v>
      </c>
      <c r="H4271" s="107"/>
    </row>
    <row r="4272" spans="2:8" x14ac:dyDescent="0.25">
      <c r="B4272" s="108" t="s">
        <v>18</v>
      </c>
      <c r="C4272" s="109"/>
      <c r="D4272" s="69">
        <v>70.41</v>
      </c>
      <c r="E4272" s="67">
        <v>1</v>
      </c>
      <c r="F4272" s="19" t="s">
        <v>26</v>
      </c>
      <c r="G4272" s="27">
        <f t="shared" si="95"/>
        <v>70.41</v>
      </c>
      <c r="H4272" s="107"/>
    </row>
    <row r="4273" spans="2:8" ht="24" thickBot="1" x14ac:dyDescent="0.3">
      <c r="B4273" s="110" t="s">
        <v>19</v>
      </c>
      <c r="C4273" s="111"/>
      <c r="D4273" s="70">
        <v>222.31</v>
      </c>
      <c r="E4273" s="68">
        <v>1</v>
      </c>
      <c r="F4273" s="20" t="s">
        <v>26</v>
      </c>
      <c r="G4273" s="28">
        <f t="shared" si="95"/>
        <v>222.31</v>
      </c>
      <c r="H4273" s="107"/>
    </row>
    <row r="4274" spans="2:8" ht="24" thickBot="1" x14ac:dyDescent="0.3">
      <c r="B4274" s="112" t="s">
        <v>28</v>
      </c>
      <c r="C4274" s="113"/>
      <c r="D4274" s="37"/>
      <c r="E4274" s="38"/>
      <c r="F4274" s="24" t="s">
        <v>25</v>
      </c>
      <c r="G4274" s="29">
        <f t="shared" si="95"/>
        <v>0</v>
      </c>
      <c r="H4274" s="107"/>
    </row>
    <row r="4275" spans="2:8" x14ac:dyDescent="0.25">
      <c r="B4275" s="108" t="s">
        <v>33</v>
      </c>
      <c r="C4275" s="109"/>
      <c r="D4275" s="34">
        <v>665.33</v>
      </c>
      <c r="E4275" s="35">
        <v>1.1000000000000001</v>
      </c>
      <c r="F4275" s="19" t="s">
        <v>25</v>
      </c>
      <c r="G4275" s="27">
        <f t="shared" si="95"/>
        <v>731.86300000000006</v>
      </c>
      <c r="H4275" s="107"/>
    </row>
    <row r="4276" spans="2:8" x14ac:dyDescent="0.25">
      <c r="B4276" s="114" t="s">
        <v>27</v>
      </c>
      <c r="C4276" s="115"/>
      <c r="D4276" s="39"/>
      <c r="E4276" s="40"/>
      <c r="F4276" s="21" t="s">
        <v>25</v>
      </c>
      <c r="G4276" s="30">
        <f t="shared" si="95"/>
        <v>0</v>
      </c>
      <c r="H4276" s="107"/>
    </row>
    <row r="4277" spans="2:8" x14ac:dyDescent="0.25">
      <c r="B4277" s="114" t="s">
        <v>29</v>
      </c>
      <c r="C4277" s="115"/>
      <c r="D4277" s="41">
        <v>2425.1</v>
      </c>
      <c r="E4277" s="42">
        <v>1.1000000000000001</v>
      </c>
      <c r="F4277" s="21" t="s">
        <v>25</v>
      </c>
      <c r="G4277" s="30">
        <f t="shared" si="95"/>
        <v>2667.61</v>
      </c>
      <c r="H4277" s="107"/>
    </row>
    <row r="4278" spans="2:8" x14ac:dyDescent="0.25">
      <c r="B4278" s="114" t="s">
        <v>30</v>
      </c>
      <c r="C4278" s="115"/>
      <c r="D4278" s="41">
        <v>1718.79</v>
      </c>
      <c r="E4278" s="42">
        <v>1.1000000000000001</v>
      </c>
      <c r="F4278" s="21" t="s">
        <v>25</v>
      </c>
      <c r="G4278" s="30">
        <f t="shared" si="95"/>
        <v>1890.6690000000001</v>
      </c>
      <c r="H4278" s="107"/>
    </row>
    <row r="4279" spans="2:8" x14ac:dyDescent="0.25">
      <c r="B4279" s="114" t="s">
        <v>32</v>
      </c>
      <c r="C4279" s="115"/>
      <c r="D4279" s="41">
        <v>473.91</v>
      </c>
      <c r="E4279" s="42">
        <v>1.1000000000000001</v>
      </c>
      <c r="F4279" s="21" t="s">
        <v>25</v>
      </c>
      <c r="G4279" s="30">
        <f>D4279*E4279</f>
        <v>521.30100000000004</v>
      </c>
      <c r="H4279" s="107"/>
    </row>
    <row r="4280" spans="2:8" ht="24" thickBot="1" x14ac:dyDescent="0.3">
      <c r="B4280" s="110" t="s">
        <v>31</v>
      </c>
      <c r="C4280" s="111"/>
      <c r="D4280" s="70">
        <v>320.5</v>
      </c>
      <c r="E4280" s="68">
        <v>4.4000000000000004</v>
      </c>
      <c r="F4280" s="20" t="s">
        <v>25</v>
      </c>
      <c r="G4280" s="31">
        <f>D4280*E4280</f>
        <v>1410.2</v>
      </c>
      <c r="H4280" s="107"/>
    </row>
    <row r="4281" spans="2:8" x14ac:dyDescent="0.25">
      <c r="C4281" s="3"/>
      <c r="D4281" s="3"/>
      <c r="E4281" s="4"/>
      <c r="F4281" s="4"/>
      <c r="H4281" s="62"/>
    </row>
    <row r="4282" spans="2:8" ht="25.5" x14ac:dyDescent="0.25">
      <c r="C4282" s="14" t="s">
        <v>14</v>
      </c>
      <c r="D4282" s="6"/>
    </row>
    <row r="4283" spans="2:8" ht="18.75" x14ac:dyDescent="0.25">
      <c r="C4283" s="86" t="s">
        <v>6</v>
      </c>
      <c r="D4283" s="84" t="s">
        <v>0</v>
      </c>
      <c r="E4283" s="9">
        <f>ROUND((G4271+D4264)/D4264,2)</f>
        <v>1.03</v>
      </c>
      <c r="F4283" s="9"/>
      <c r="G4283" s="10"/>
      <c r="H4283" s="7"/>
    </row>
    <row r="4284" spans="2:8" x14ac:dyDescent="0.25">
      <c r="C4284" s="86"/>
      <c r="D4284" s="84" t="s">
        <v>1</v>
      </c>
      <c r="E4284" s="9">
        <f>ROUND((G4272+G4273+D4264)/D4264,2)</f>
        <v>1.05</v>
      </c>
      <c r="F4284" s="9"/>
      <c r="G4284" s="11"/>
      <c r="H4284" s="65"/>
    </row>
    <row r="4285" spans="2:8" x14ac:dyDescent="0.25">
      <c r="C4285" s="86"/>
      <c r="D4285" s="84" t="s">
        <v>2</v>
      </c>
      <c r="E4285" s="9">
        <f>ROUND((G4274+D4264)/D4264,2)</f>
        <v>1</v>
      </c>
      <c r="F4285" s="12"/>
      <c r="G4285" s="11"/>
    </row>
    <row r="4286" spans="2:8" x14ac:dyDescent="0.25">
      <c r="C4286" s="86"/>
      <c r="D4286" s="13" t="s">
        <v>3</v>
      </c>
      <c r="E4286" s="44">
        <f>ROUND((SUM(G4275:G4280)+D4264)/D4264,2)</f>
        <v>2.31</v>
      </c>
      <c r="F4286" s="10"/>
      <c r="G4286" s="11"/>
    </row>
    <row r="4287" spans="2:8" ht="25.5" x14ac:dyDescent="0.25">
      <c r="D4287" s="45" t="s">
        <v>4</v>
      </c>
      <c r="E4287" s="46">
        <f>SUM(E4283:E4286)-IF(D4268="сплошная",3,2)</f>
        <v>2.3900000000000006</v>
      </c>
      <c r="F4287" s="25"/>
    </row>
    <row r="4288" spans="2:8" x14ac:dyDescent="0.25">
      <c r="E4288" s="15"/>
    </row>
    <row r="4289" spans="2:8" ht="25.5" x14ac:dyDescent="0.35">
      <c r="B4289" s="22"/>
      <c r="C4289" s="16" t="s">
        <v>23</v>
      </c>
      <c r="D4289" s="87">
        <f>E4287*D4264</f>
        <v>13171.385600000003</v>
      </c>
      <c r="E4289" s="87"/>
    </row>
    <row r="4290" spans="2:8" ht="18.75" x14ac:dyDescent="0.3">
      <c r="C4290" s="17" t="s">
        <v>8</v>
      </c>
      <c r="D4290" s="88">
        <f>D4289/D4263</f>
        <v>61.837491079812224</v>
      </c>
      <c r="E4290" s="88"/>
      <c r="G4290" s="7"/>
      <c r="H4290" s="66"/>
    </row>
    <row r="4302" spans="2:8" ht="60.75" x14ac:dyDescent="0.8">
      <c r="B4302" s="89" t="s">
        <v>286</v>
      </c>
      <c r="C4302" s="89"/>
      <c r="D4302" s="89"/>
      <c r="E4302" s="89"/>
      <c r="F4302" s="89"/>
      <c r="G4302" s="89"/>
      <c r="H4302" s="89"/>
    </row>
    <row r="4303" spans="2:8" ht="46.5" customHeight="1" x14ac:dyDescent="0.25">
      <c r="B4303" s="90" t="s">
        <v>37</v>
      </c>
      <c r="C4303" s="90"/>
      <c r="D4303" s="90"/>
      <c r="E4303" s="90"/>
      <c r="F4303" s="90"/>
      <c r="G4303" s="90"/>
    </row>
    <row r="4304" spans="2:8" x14ac:dyDescent="0.25">
      <c r="C4304" s="85"/>
      <c r="G4304" s="7"/>
    </row>
    <row r="4305" spans="2:8" ht="25.5" x14ac:dyDescent="0.25">
      <c r="C4305" s="14" t="s">
        <v>5</v>
      </c>
      <c r="D4305" s="6"/>
    </row>
    <row r="4306" spans="2:8" ht="20.25" customHeight="1" x14ac:dyDescent="0.25">
      <c r="B4306" s="10"/>
      <c r="C4306" s="91" t="s">
        <v>15</v>
      </c>
      <c r="D4306" s="94" t="s">
        <v>43</v>
      </c>
      <c r="E4306" s="94"/>
      <c r="F4306" s="94"/>
      <c r="G4306" s="94"/>
      <c r="H4306" s="57"/>
    </row>
    <row r="4307" spans="2:8" ht="20.25" x14ac:dyDescent="0.25">
      <c r="B4307" s="10"/>
      <c r="C4307" s="92"/>
      <c r="D4307" s="94" t="s">
        <v>237</v>
      </c>
      <c r="E4307" s="94"/>
      <c r="F4307" s="94"/>
      <c r="G4307" s="94"/>
      <c r="H4307" s="57"/>
    </row>
    <row r="4308" spans="2:8" ht="20.25" x14ac:dyDescent="0.25">
      <c r="B4308" s="10"/>
      <c r="C4308" s="93"/>
      <c r="D4308" s="94" t="s">
        <v>265</v>
      </c>
      <c r="E4308" s="94"/>
      <c r="F4308" s="94"/>
      <c r="G4308" s="94"/>
      <c r="H4308" s="57"/>
    </row>
    <row r="4309" spans="2:8" x14ac:dyDescent="0.25">
      <c r="C4309" s="47" t="s">
        <v>12</v>
      </c>
      <c r="D4309" s="48">
        <v>2.5</v>
      </c>
      <c r="E4309" s="49"/>
      <c r="F4309" s="10"/>
    </row>
    <row r="4310" spans="2:8" x14ac:dyDescent="0.25">
      <c r="C4310" s="1" t="s">
        <v>9</v>
      </c>
      <c r="D4310" s="43">
        <v>459</v>
      </c>
      <c r="E4310" s="95" t="s">
        <v>16</v>
      </c>
      <c r="F4310" s="96"/>
      <c r="G4310" s="99">
        <f>D4311/D4310</f>
        <v>24.782505446623095</v>
      </c>
    </row>
    <row r="4311" spans="2:8" x14ac:dyDescent="0.25">
      <c r="C4311" s="1" t="s">
        <v>10</v>
      </c>
      <c r="D4311" s="43">
        <v>11375.17</v>
      </c>
      <c r="E4311" s="97"/>
      <c r="F4311" s="98"/>
      <c r="G4311" s="100"/>
    </row>
    <row r="4312" spans="2:8" x14ac:dyDescent="0.25">
      <c r="C4312" s="53"/>
      <c r="D4312" s="54"/>
      <c r="E4312" s="55"/>
    </row>
    <row r="4313" spans="2:8" x14ac:dyDescent="0.3">
      <c r="C4313" s="52" t="s">
        <v>7</v>
      </c>
      <c r="D4313" s="50" t="s">
        <v>230</v>
      </c>
      <c r="E4313" s="58"/>
    </row>
    <row r="4314" spans="2:8" x14ac:dyDescent="0.3">
      <c r="C4314" s="52" t="s">
        <v>11</v>
      </c>
      <c r="D4314" s="50">
        <v>80</v>
      </c>
      <c r="E4314" s="58"/>
    </row>
    <row r="4315" spans="2:8" x14ac:dyDescent="0.3">
      <c r="C4315" s="52" t="s">
        <v>13</v>
      </c>
      <c r="D4315" s="51" t="s">
        <v>34</v>
      </c>
      <c r="E4315" s="58"/>
    </row>
    <row r="4316" spans="2:8" ht="24" thickBot="1" x14ac:dyDescent="0.3">
      <c r="C4316" s="59"/>
      <c r="D4316" s="59"/>
    </row>
    <row r="4317" spans="2:8" ht="48" thickBot="1" x14ac:dyDescent="0.3">
      <c r="B4317" s="101" t="s">
        <v>17</v>
      </c>
      <c r="C4317" s="102"/>
      <c r="D4317" s="23" t="s">
        <v>20</v>
      </c>
      <c r="E4317" s="103" t="s">
        <v>22</v>
      </c>
      <c r="F4317" s="104"/>
      <c r="G4317" s="2" t="s">
        <v>21</v>
      </c>
    </row>
    <row r="4318" spans="2:8" ht="24" thickBot="1" x14ac:dyDescent="0.3">
      <c r="B4318" s="105" t="s">
        <v>36</v>
      </c>
      <c r="C4318" s="106"/>
      <c r="D4318" s="32">
        <v>147.63</v>
      </c>
      <c r="E4318" s="33">
        <v>2.5</v>
      </c>
      <c r="F4318" s="18" t="s">
        <v>25</v>
      </c>
      <c r="G4318" s="26">
        <f t="shared" ref="G4318:G4325" si="96">D4318*E4318</f>
        <v>369.07499999999999</v>
      </c>
      <c r="H4318" s="107"/>
    </row>
    <row r="4319" spans="2:8" x14ac:dyDescent="0.25">
      <c r="B4319" s="108" t="s">
        <v>18</v>
      </c>
      <c r="C4319" s="109"/>
      <c r="D4319" s="69">
        <v>70.41</v>
      </c>
      <c r="E4319" s="67">
        <v>1.3</v>
      </c>
      <c r="F4319" s="19" t="s">
        <v>26</v>
      </c>
      <c r="G4319" s="27">
        <f t="shared" si="96"/>
        <v>91.533000000000001</v>
      </c>
      <c r="H4319" s="107"/>
    </row>
    <row r="4320" spans="2:8" ht="24" thickBot="1" x14ac:dyDescent="0.3">
      <c r="B4320" s="110" t="s">
        <v>19</v>
      </c>
      <c r="C4320" s="111"/>
      <c r="D4320" s="70">
        <v>222.31</v>
      </c>
      <c r="E4320" s="68">
        <v>1.3</v>
      </c>
      <c r="F4320" s="20" t="s">
        <v>26</v>
      </c>
      <c r="G4320" s="28">
        <f t="shared" si="96"/>
        <v>289.00299999999999</v>
      </c>
      <c r="H4320" s="107"/>
    </row>
    <row r="4321" spans="2:8" ht="24" thickBot="1" x14ac:dyDescent="0.3">
      <c r="B4321" s="112" t="s">
        <v>28</v>
      </c>
      <c r="C4321" s="113"/>
      <c r="D4321" s="37"/>
      <c r="E4321" s="38"/>
      <c r="F4321" s="24" t="s">
        <v>25</v>
      </c>
      <c r="G4321" s="29">
        <f t="shared" si="96"/>
        <v>0</v>
      </c>
      <c r="H4321" s="107"/>
    </row>
    <row r="4322" spans="2:8" x14ac:dyDescent="0.25">
      <c r="B4322" s="108" t="s">
        <v>33</v>
      </c>
      <c r="C4322" s="109"/>
      <c r="D4322" s="34">
        <v>665.33</v>
      </c>
      <c r="E4322" s="35">
        <v>2.5</v>
      </c>
      <c r="F4322" s="19" t="s">
        <v>25</v>
      </c>
      <c r="G4322" s="27">
        <f t="shared" si="96"/>
        <v>1663.325</v>
      </c>
      <c r="H4322" s="107"/>
    </row>
    <row r="4323" spans="2:8" x14ac:dyDescent="0.25">
      <c r="B4323" s="114" t="s">
        <v>27</v>
      </c>
      <c r="C4323" s="115"/>
      <c r="D4323" s="39"/>
      <c r="E4323" s="40"/>
      <c r="F4323" s="21" t="s">
        <v>25</v>
      </c>
      <c r="G4323" s="30">
        <f t="shared" si="96"/>
        <v>0</v>
      </c>
      <c r="H4323" s="107"/>
    </row>
    <row r="4324" spans="2:8" x14ac:dyDescent="0.25">
      <c r="B4324" s="114" t="s">
        <v>29</v>
      </c>
      <c r="C4324" s="115"/>
      <c r="D4324" s="41">
        <v>2425.1</v>
      </c>
      <c r="E4324" s="42">
        <v>2.5</v>
      </c>
      <c r="F4324" s="21" t="s">
        <v>25</v>
      </c>
      <c r="G4324" s="30">
        <f t="shared" si="96"/>
        <v>6062.75</v>
      </c>
      <c r="H4324" s="107"/>
    </row>
    <row r="4325" spans="2:8" x14ac:dyDescent="0.25">
      <c r="B4325" s="114" t="s">
        <v>30</v>
      </c>
      <c r="C4325" s="115"/>
      <c r="D4325" s="41">
        <v>1718.79</v>
      </c>
      <c r="E4325" s="42">
        <v>2.5</v>
      </c>
      <c r="F4325" s="21" t="s">
        <v>25</v>
      </c>
      <c r="G4325" s="30">
        <f t="shared" si="96"/>
        <v>4296.9750000000004</v>
      </c>
      <c r="H4325" s="107"/>
    </row>
    <row r="4326" spans="2:8" x14ac:dyDescent="0.25">
      <c r="B4326" s="114" t="s">
        <v>32</v>
      </c>
      <c r="C4326" s="115"/>
      <c r="D4326" s="41">
        <v>473.91</v>
      </c>
      <c r="E4326" s="42">
        <v>2.5</v>
      </c>
      <c r="F4326" s="21" t="s">
        <v>25</v>
      </c>
      <c r="G4326" s="30">
        <f>D4326*E4326</f>
        <v>1184.7750000000001</v>
      </c>
      <c r="H4326" s="107"/>
    </row>
    <row r="4327" spans="2:8" ht="24" thickBot="1" x14ac:dyDescent="0.3">
      <c r="B4327" s="110" t="s">
        <v>31</v>
      </c>
      <c r="C4327" s="111"/>
      <c r="D4327" s="70">
        <v>320.5</v>
      </c>
      <c r="E4327" s="68">
        <v>10</v>
      </c>
      <c r="F4327" s="20" t="s">
        <v>25</v>
      </c>
      <c r="G4327" s="31">
        <f>D4327*E4327</f>
        <v>3205</v>
      </c>
      <c r="H4327" s="107"/>
    </row>
    <row r="4328" spans="2:8" x14ac:dyDescent="0.25">
      <c r="C4328" s="3"/>
      <c r="D4328" s="3"/>
      <c r="E4328" s="4"/>
      <c r="F4328" s="4"/>
      <c r="H4328" s="62"/>
    </row>
    <row r="4329" spans="2:8" ht="25.5" x14ac:dyDescent="0.25">
      <c r="C4329" s="14" t="s">
        <v>14</v>
      </c>
      <c r="D4329" s="6"/>
    </row>
    <row r="4330" spans="2:8" ht="18.75" x14ac:dyDescent="0.25">
      <c r="C4330" s="86" t="s">
        <v>6</v>
      </c>
      <c r="D4330" s="84" t="s">
        <v>0</v>
      </c>
      <c r="E4330" s="9">
        <f>ROUND((G4318+D4311)/D4311,2)</f>
        <v>1.03</v>
      </c>
      <c r="F4330" s="9"/>
      <c r="G4330" s="10"/>
      <c r="H4330" s="7"/>
    </row>
    <row r="4331" spans="2:8" x14ac:dyDescent="0.25">
      <c r="C4331" s="86"/>
      <c r="D4331" s="84" t="s">
        <v>1</v>
      </c>
      <c r="E4331" s="9">
        <f>ROUND((G4319+G4320+D4311)/D4311,2)</f>
        <v>1.03</v>
      </c>
      <c r="F4331" s="9"/>
      <c r="G4331" s="11"/>
      <c r="H4331" s="65"/>
    </row>
    <row r="4332" spans="2:8" x14ac:dyDescent="0.25">
      <c r="C4332" s="86"/>
      <c r="D4332" s="84" t="s">
        <v>2</v>
      </c>
      <c r="E4332" s="9">
        <f>ROUND((G4321+D4311)/D4311,2)</f>
        <v>1</v>
      </c>
      <c r="F4332" s="12"/>
      <c r="G4332" s="11"/>
    </row>
    <row r="4333" spans="2:8" x14ac:dyDescent="0.25">
      <c r="C4333" s="86"/>
      <c r="D4333" s="13" t="s">
        <v>3</v>
      </c>
      <c r="E4333" s="44">
        <f>ROUND((SUM(G4322:G4327)+D4311)/D4311,2)</f>
        <v>2.44</v>
      </c>
      <c r="F4333" s="10"/>
      <c r="G4333" s="11"/>
    </row>
    <row r="4334" spans="2:8" ht="25.5" x14ac:dyDescent="0.25">
      <c r="D4334" s="45" t="s">
        <v>4</v>
      </c>
      <c r="E4334" s="46">
        <f>SUM(E4330:E4333)-IF(D4315="сплошная",3,2)</f>
        <v>2.5</v>
      </c>
      <c r="F4334" s="25"/>
    </row>
    <row r="4335" spans="2:8" x14ac:dyDescent="0.25">
      <c r="E4335" s="15"/>
    </row>
    <row r="4336" spans="2:8" ht="25.5" x14ac:dyDescent="0.35">
      <c r="B4336" s="22"/>
      <c r="C4336" s="16" t="s">
        <v>23</v>
      </c>
      <c r="D4336" s="87">
        <f>E4334*D4311</f>
        <v>28437.924999999999</v>
      </c>
      <c r="E4336" s="87"/>
    </row>
    <row r="4337" spans="2:8" ht="18.75" x14ac:dyDescent="0.3">
      <c r="C4337" s="17" t="s">
        <v>8</v>
      </c>
      <c r="D4337" s="88">
        <f>D4336/D4310</f>
        <v>61.956263616557735</v>
      </c>
      <c r="E4337" s="88"/>
      <c r="G4337" s="7"/>
      <c r="H4337" s="66"/>
    </row>
    <row r="4349" spans="2:8" ht="60.75" x14ac:dyDescent="0.8">
      <c r="B4349" s="89" t="s">
        <v>287</v>
      </c>
      <c r="C4349" s="89"/>
      <c r="D4349" s="89"/>
      <c r="E4349" s="89"/>
      <c r="F4349" s="89"/>
      <c r="G4349" s="89"/>
      <c r="H4349" s="89"/>
    </row>
    <row r="4350" spans="2:8" ht="46.5" customHeight="1" x14ac:dyDescent="0.25">
      <c r="B4350" s="90" t="s">
        <v>37</v>
      </c>
      <c r="C4350" s="90"/>
      <c r="D4350" s="90"/>
      <c r="E4350" s="90"/>
      <c r="F4350" s="90"/>
      <c r="G4350" s="90"/>
    </row>
    <row r="4351" spans="2:8" x14ac:dyDescent="0.25">
      <c r="C4351" s="85"/>
      <c r="G4351" s="7"/>
    </row>
    <row r="4352" spans="2:8" ht="25.5" x14ac:dyDescent="0.25">
      <c r="C4352" s="14" t="s">
        <v>5</v>
      </c>
      <c r="D4352" s="6"/>
    </row>
    <row r="4353" spans="2:8" ht="20.25" customHeight="1" x14ac:dyDescent="0.25">
      <c r="B4353" s="10"/>
      <c r="C4353" s="91" t="s">
        <v>15</v>
      </c>
      <c r="D4353" s="94" t="s">
        <v>43</v>
      </c>
      <c r="E4353" s="94"/>
      <c r="F4353" s="94"/>
      <c r="G4353" s="94"/>
      <c r="H4353" s="57"/>
    </row>
    <row r="4354" spans="2:8" ht="20.25" x14ac:dyDescent="0.25">
      <c r="B4354" s="10"/>
      <c r="C4354" s="92"/>
      <c r="D4354" s="94" t="s">
        <v>237</v>
      </c>
      <c r="E4354" s="94"/>
      <c r="F4354" s="94"/>
      <c r="G4354" s="94"/>
      <c r="H4354" s="57"/>
    </row>
    <row r="4355" spans="2:8" ht="20.25" x14ac:dyDescent="0.25">
      <c r="B4355" s="10"/>
      <c r="C4355" s="93"/>
      <c r="D4355" s="94" t="s">
        <v>266</v>
      </c>
      <c r="E4355" s="94"/>
      <c r="F4355" s="94"/>
      <c r="G4355" s="94"/>
      <c r="H4355" s="57"/>
    </row>
    <row r="4356" spans="2:8" x14ac:dyDescent="0.25">
      <c r="C4356" s="47" t="s">
        <v>12</v>
      </c>
      <c r="D4356" s="48">
        <v>2.8</v>
      </c>
      <c r="E4356" s="49"/>
      <c r="F4356" s="10"/>
    </row>
    <row r="4357" spans="2:8" x14ac:dyDescent="0.25">
      <c r="C4357" s="1" t="s">
        <v>9</v>
      </c>
      <c r="D4357" s="43">
        <v>338</v>
      </c>
      <c r="E4357" s="95" t="s">
        <v>16</v>
      </c>
      <c r="F4357" s="96"/>
      <c r="G4357" s="99">
        <f>D4358/D4357</f>
        <v>19.562988165680473</v>
      </c>
    </row>
    <row r="4358" spans="2:8" x14ac:dyDescent="0.25">
      <c r="C4358" s="1" t="s">
        <v>10</v>
      </c>
      <c r="D4358" s="43">
        <v>6612.29</v>
      </c>
      <c r="E4358" s="97"/>
      <c r="F4358" s="98"/>
      <c r="G4358" s="100"/>
    </row>
    <row r="4359" spans="2:8" x14ac:dyDescent="0.25">
      <c r="C4359" s="53"/>
      <c r="D4359" s="54"/>
      <c r="E4359" s="55"/>
    </row>
    <row r="4360" spans="2:8" x14ac:dyDescent="0.3">
      <c r="C4360" s="52" t="s">
        <v>7</v>
      </c>
      <c r="D4360" s="50" t="s">
        <v>267</v>
      </c>
      <c r="E4360" s="58"/>
    </row>
    <row r="4361" spans="2:8" x14ac:dyDescent="0.3">
      <c r="C4361" s="52" t="s">
        <v>11</v>
      </c>
      <c r="D4361" s="50">
        <v>70</v>
      </c>
      <c r="E4361" s="58"/>
    </row>
    <row r="4362" spans="2:8" x14ac:dyDescent="0.3">
      <c r="C4362" s="52" t="s">
        <v>13</v>
      </c>
      <c r="D4362" s="51" t="s">
        <v>34</v>
      </c>
      <c r="E4362" s="58"/>
    </row>
    <row r="4363" spans="2:8" ht="24" thickBot="1" x14ac:dyDescent="0.3">
      <c r="C4363" s="59"/>
      <c r="D4363" s="59"/>
    </row>
    <row r="4364" spans="2:8" ht="48" thickBot="1" x14ac:dyDescent="0.3">
      <c r="B4364" s="101" t="s">
        <v>17</v>
      </c>
      <c r="C4364" s="102"/>
      <c r="D4364" s="23" t="s">
        <v>20</v>
      </c>
      <c r="E4364" s="103" t="s">
        <v>22</v>
      </c>
      <c r="F4364" s="104"/>
      <c r="G4364" s="2" t="s">
        <v>21</v>
      </c>
    </row>
    <row r="4365" spans="2:8" ht="24" thickBot="1" x14ac:dyDescent="0.3">
      <c r="B4365" s="105" t="s">
        <v>36</v>
      </c>
      <c r="C4365" s="106"/>
      <c r="D4365" s="32">
        <v>147.63</v>
      </c>
      <c r="E4365" s="33">
        <v>2.8</v>
      </c>
      <c r="F4365" s="18" t="s">
        <v>25</v>
      </c>
      <c r="G4365" s="26">
        <f t="shared" ref="G4365:G4372" si="97">D4365*E4365</f>
        <v>413.36399999999998</v>
      </c>
      <c r="H4365" s="107"/>
    </row>
    <row r="4366" spans="2:8" x14ac:dyDescent="0.25">
      <c r="B4366" s="108" t="s">
        <v>18</v>
      </c>
      <c r="C4366" s="109"/>
      <c r="D4366" s="69">
        <v>70.41</v>
      </c>
      <c r="E4366" s="67">
        <v>1.5</v>
      </c>
      <c r="F4366" s="19" t="s">
        <v>26</v>
      </c>
      <c r="G4366" s="27">
        <f t="shared" si="97"/>
        <v>105.61499999999999</v>
      </c>
      <c r="H4366" s="107"/>
    </row>
    <row r="4367" spans="2:8" ht="24" thickBot="1" x14ac:dyDescent="0.3">
      <c r="B4367" s="110" t="s">
        <v>19</v>
      </c>
      <c r="C4367" s="111"/>
      <c r="D4367" s="70">
        <v>222.31</v>
      </c>
      <c r="E4367" s="68">
        <v>1.5</v>
      </c>
      <c r="F4367" s="20" t="s">
        <v>26</v>
      </c>
      <c r="G4367" s="28">
        <f t="shared" si="97"/>
        <v>333.46500000000003</v>
      </c>
      <c r="H4367" s="107"/>
    </row>
    <row r="4368" spans="2:8" ht="24" thickBot="1" x14ac:dyDescent="0.3">
      <c r="B4368" s="112" t="s">
        <v>28</v>
      </c>
      <c r="C4368" s="113"/>
      <c r="D4368" s="37"/>
      <c r="E4368" s="38"/>
      <c r="F4368" s="24" t="s">
        <v>25</v>
      </c>
      <c r="G4368" s="29">
        <f t="shared" si="97"/>
        <v>0</v>
      </c>
      <c r="H4368" s="107"/>
    </row>
    <row r="4369" spans="2:8" x14ac:dyDescent="0.25">
      <c r="B4369" s="108" t="s">
        <v>33</v>
      </c>
      <c r="C4369" s="109"/>
      <c r="D4369" s="34">
        <v>665.33</v>
      </c>
      <c r="E4369" s="35">
        <v>2.8</v>
      </c>
      <c r="F4369" s="19" t="s">
        <v>25</v>
      </c>
      <c r="G4369" s="27">
        <f t="shared" si="97"/>
        <v>1862.924</v>
      </c>
      <c r="H4369" s="107"/>
    </row>
    <row r="4370" spans="2:8" x14ac:dyDescent="0.25">
      <c r="B4370" s="114" t="s">
        <v>27</v>
      </c>
      <c r="C4370" s="115"/>
      <c r="D4370" s="39"/>
      <c r="E4370" s="40"/>
      <c r="F4370" s="21" t="s">
        <v>25</v>
      </c>
      <c r="G4370" s="30">
        <f t="shared" si="97"/>
        <v>0</v>
      </c>
      <c r="H4370" s="107"/>
    </row>
    <row r="4371" spans="2:8" x14ac:dyDescent="0.25">
      <c r="B4371" s="114" t="s">
        <v>29</v>
      </c>
      <c r="C4371" s="115"/>
      <c r="D4371" s="41">
        <v>2425.1</v>
      </c>
      <c r="E4371" s="42">
        <v>2.8</v>
      </c>
      <c r="F4371" s="21" t="s">
        <v>25</v>
      </c>
      <c r="G4371" s="30">
        <f t="shared" si="97"/>
        <v>6790.28</v>
      </c>
      <c r="H4371" s="107"/>
    </row>
    <row r="4372" spans="2:8" x14ac:dyDescent="0.25">
      <c r="B4372" s="114" t="s">
        <v>30</v>
      </c>
      <c r="C4372" s="115"/>
      <c r="D4372" s="41">
        <v>1718.79</v>
      </c>
      <c r="E4372" s="42">
        <v>2.8</v>
      </c>
      <c r="F4372" s="21" t="s">
        <v>25</v>
      </c>
      <c r="G4372" s="30">
        <f t="shared" si="97"/>
        <v>4812.6119999999992</v>
      </c>
      <c r="H4372" s="107"/>
    </row>
    <row r="4373" spans="2:8" x14ac:dyDescent="0.25">
      <c r="B4373" s="114" t="s">
        <v>32</v>
      </c>
      <c r="C4373" s="115"/>
      <c r="D4373" s="41">
        <v>473.91</v>
      </c>
      <c r="E4373" s="42">
        <v>2.8</v>
      </c>
      <c r="F4373" s="21" t="s">
        <v>25</v>
      </c>
      <c r="G4373" s="30">
        <f>D4373*E4373</f>
        <v>1326.9480000000001</v>
      </c>
      <c r="H4373" s="107"/>
    </row>
    <row r="4374" spans="2:8" ht="24" thickBot="1" x14ac:dyDescent="0.3">
      <c r="B4374" s="110" t="s">
        <v>31</v>
      </c>
      <c r="C4374" s="111"/>
      <c r="D4374" s="70">
        <v>320.5</v>
      </c>
      <c r="E4374" s="68">
        <v>11.2</v>
      </c>
      <c r="F4374" s="20" t="s">
        <v>25</v>
      </c>
      <c r="G4374" s="31">
        <f>D4374*E4374</f>
        <v>3589.6</v>
      </c>
      <c r="H4374" s="107"/>
    </row>
    <row r="4375" spans="2:8" x14ac:dyDescent="0.25">
      <c r="C4375" s="3"/>
      <c r="D4375" s="3"/>
      <c r="E4375" s="4"/>
      <c r="F4375" s="4"/>
      <c r="H4375" s="62"/>
    </row>
    <row r="4376" spans="2:8" ht="25.5" x14ac:dyDescent="0.25">
      <c r="C4376" s="14" t="s">
        <v>14</v>
      </c>
      <c r="D4376" s="6"/>
    </row>
    <row r="4377" spans="2:8" ht="18.75" x14ac:dyDescent="0.25">
      <c r="C4377" s="86" t="s">
        <v>6</v>
      </c>
      <c r="D4377" s="84" t="s">
        <v>0</v>
      </c>
      <c r="E4377" s="9">
        <f>ROUND((G4365+D4358)/D4358,2)</f>
        <v>1.06</v>
      </c>
      <c r="F4377" s="9"/>
      <c r="G4377" s="10"/>
      <c r="H4377" s="7"/>
    </row>
    <row r="4378" spans="2:8" x14ac:dyDescent="0.25">
      <c r="C4378" s="86"/>
      <c r="D4378" s="84" t="s">
        <v>1</v>
      </c>
      <c r="E4378" s="9">
        <f>ROUND((G4366+G4367+D4358)/D4358,2)</f>
        <v>1.07</v>
      </c>
      <c r="F4378" s="9"/>
      <c r="G4378" s="11"/>
      <c r="H4378" s="65"/>
    </row>
    <row r="4379" spans="2:8" x14ac:dyDescent="0.25">
      <c r="C4379" s="86"/>
      <c r="D4379" s="84" t="s">
        <v>2</v>
      </c>
      <c r="E4379" s="9">
        <f>ROUND((G4368+D4358)/D4358,2)</f>
        <v>1</v>
      </c>
      <c r="F4379" s="12"/>
      <c r="G4379" s="11"/>
    </row>
    <row r="4380" spans="2:8" x14ac:dyDescent="0.25">
      <c r="C4380" s="86"/>
      <c r="D4380" s="13" t="s">
        <v>3</v>
      </c>
      <c r="E4380" s="44">
        <f>ROUND((SUM(G4369:G4374)+D4358)/D4358,2)</f>
        <v>3.78</v>
      </c>
      <c r="F4380" s="10"/>
      <c r="G4380" s="11"/>
    </row>
    <row r="4381" spans="2:8" ht="25.5" x14ac:dyDescent="0.25">
      <c r="D4381" s="45" t="s">
        <v>4</v>
      </c>
      <c r="E4381" s="46">
        <f>SUM(E4377:E4380)-IF(D4362="сплошная",3,2)</f>
        <v>3.91</v>
      </c>
      <c r="F4381" s="25"/>
    </row>
    <row r="4382" spans="2:8" x14ac:dyDescent="0.25">
      <c r="E4382" s="15"/>
    </row>
    <row r="4383" spans="2:8" ht="25.5" x14ac:dyDescent="0.35">
      <c r="B4383" s="22"/>
      <c r="C4383" s="16" t="s">
        <v>23</v>
      </c>
      <c r="D4383" s="87">
        <f>E4381*D4358</f>
        <v>25854.053900000003</v>
      </c>
      <c r="E4383" s="87"/>
    </row>
    <row r="4384" spans="2:8" ht="18.75" x14ac:dyDescent="0.3">
      <c r="C4384" s="17" t="s">
        <v>8</v>
      </c>
      <c r="D4384" s="88">
        <f>D4383/D4357</f>
        <v>76.491283727810654</v>
      </c>
      <c r="E4384" s="88"/>
      <c r="G4384" s="7"/>
      <c r="H4384" s="66"/>
    </row>
    <row r="4396" spans="2:8" ht="60.75" x14ac:dyDescent="0.8">
      <c r="B4396" s="89" t="s">
        <v>288</v>
      </c>
      <c r="C4396" s="89"/>
      <c r="D4396" s="89"/>
      <c r="E4396" s="89"/>
      <c r="F4396" s="89"/>
      <c r="G4396" s="89"/>
      <c r="H4396" s="89"/>
    </row>
    <row r="4397" spans="2:8" ht="46.5" customHeight="1" x14ac:dyDescent="0.25">
      <c r="B4397" s="90" t="s">
        <v>37</v>
      </c>
      <c r="C4397" s="90"/>
      <c r="D4397" s="90"/>
      <c r="E4397" s="90"/>
      <c r="F4397" s="90"/>
      <c r="G4397" s="90"/>
    </row>
    <row r="4398" spans="2:8" x14ac:dyDescent="0.25">
      <c r="C4398" s="85"/>
      <c r="G4398" s="7"/>
    </row>
    <row r="4399" spans="2:8" ht="25.5" x14ac:dyDescent="0.25">
      <c r="C4399" s="14" t="s">
        <v>5</v>
      </c>
      <c r="D4399" s="6"/>
    </row>
    <row r="4400" spans="2:8" ht="20.25" customHeight="1" x14ac:dyDescent="0.25">
      <c r="B4400" s="10"/>
      <c r="C4400" s="91" t="s">
        <v>15</v>
      </c>
      <c r="D4400" s="94" t="s">
        <v>43</v>
      </c>
      <c r="E4400" s="94"/>
      <c r="F4400" s="94"/>
      <c r="G4400" s="94"/>
      <c r="H4400" s="57"/>
    </row>
    <row r="4401" spans="2:8" ht="20.25" x14ac:dyDescent="0.25">
      <c r="B4401" s="10"/>
      <c r="C4401" s="92"/>
      <c r="D4401" s="94" t="s">
        <v>237</v>
      </c>
      <c r="E4401" s="94"/>
      <c r="F4401" s="94"/>
      <c r="G4401" s="94"/>
      <c r="H4401" s="57"/>
    </row>
    <row r="4402" spans="2:8" ht="20.25" x14ac:dyDescent="0.25">
      <c r="B4402" s="10"/>
      <c r="C4402" s="93"/>
      <c r="D4402" s="94" t="s">
        <v>268</v>
      </c>
      <c r="E4402" s="94"/>
      <c r="F4402" s="94"/>
      <c r="G4402" s="94"/>
      <c r="H4402" s="57"/>
    </row>
    <row r="4403" spans="2:8" x14ac:dyDescent="0.25">
      <c r="C4403" s="47" t="s">
        <v>12</v>
      </c>
      <c r="D4403" s="48">
        <v>2.6</v>
      </c>
      <c r="E4403" s="49"/>
      <c r="F4403" s="10"/>
    </row>
    <row r="4404" spans="2:8" x14ac:dyDescent="0.25">
      <c r="C4404" s="1" t="s">
        <v>9</v>
      </c>
      <c r="D4404" s="43">
        <v>233</v>
      </c>
      <c r="E4404" s="95" t="s">
        <v>16</v>
      </c>
      <c r="F4404" s="96"/>
      <c r="G4404" s="99">
        <f>D4405/D4404</f>
        <v>27.842017167381972</v>
      </c>
    </row>
    <row r="4405" spans="2:8" x14ac:dyDescent="0.25">
      <c r="C4405" s="1" t="s">
        <v>10</v>
      </c>
      <c r="D4405" s="43">
        <v>6487.19</v>
      </c>
      <c r="E4405" s="97"/>
      <c r="F4405" s="98"/>
      <c r="G4405" s="100"/>
    </row>
    <row r="4406" spans="2:8" x14ac:dyDescent="0.25">
      <c r="C4406" s="53"/>
      <c r="D4406" s="54"/>
      <c r="E4406" s="55"/>
    </row>
    <row r="4407" spans="2:8" x14ac:dyDescent="0.3">
      <c r="C4407" s="52" t="s">
        <v>7</v>
      </c>
      <c r="D4407" s="50" t="s">
        <v>269</v>
      </c>
      <c r="E4407" s="58"/>
    </row>
    <row r="4408" spans="2:8" x14ac:dyDescent="0.3">
      <c r="C4408" s="52" t="s">
        <v>11</v>
      </c>
      <c r="D4408" s="50">
        <v>70</v>
      </c>
      <c r="E4408" s="58"/>
    </row>
    <row r="4409" spans="2:8" x14ac:dyDescent="0.3">
      <c r="C4409" s="52" t="s">
        <v>13</v>
      </c>
      <c r="D4409" s="51" t="s">
        <v>34</v>
      </c>
      <c r="E4409" s="58"/>
    </row>
    <row r="4410" spans="2:8" ht="24" thickBot="1" x14ac:dyDescent="0.3">
      <c r="C4410" s="59"/>
      <c r="D4410" s="59"/>
    </row>
    <row r="4411" spans="2:8" ht="48" thickBot="1" x14ac:dyDescent="0.3">
      <c r="B4411" s="101" t="s">
        <v>17</v>
      </c>
      <c r="C4411" s="102"/>
      <c r="D4411" s="23" t="s">
        <v>20</v>
      </c>
      <c r="E4411" s="103" t="s">
        <v>22</v>
      </c>
      <c r="F4411" s="104"/>
      <c r="G4411" s="2" t="s">
        <v>21</v>
      </c>
    </row>
    <row r="4412" spans="2:8" ht="24" thickBot="1" x14ac:dyDescent="0.3">
      <c r="B4412" s="105" t="s">
        <v>36</v>
      </c>
      <c r="C4412" s="106"/>
      <c r="D4412" s="32">
        <v>147.63</v>
      </c>
      <c r="E4412" s="33">
        <v>2.6</v>
      </c>
      <c r="F4412" s="18" t="s">
        <v>25</v>
      </c>
      <c r="G4412" s="26">
        <f t="shared" ref="G4412:G4419" si="98">D4412*E4412</f>
        <v>383.83800000000002</v>
      </c>
      <c r="H4412" s="107"/>
    </row>
    <row r="4413" spans="2:8" x14ac:dyDescent="0.25">
      <c r="B4413" s="108" t="s">
        <v>18</v>
      </c>
      <c r="C4413" s="109"/>
      <c r="D4413" s="69">
        <v>70.41</v>
      </c>
      <c r="E4413" s="67">
        <v>1</v>
      </c>
      <c r="F4413" s="19" t="s">
        <v>26</v>
      </c>
      <c r="G4413" s="27">
        <f t="shared" si="98"/>
        <v>70.41</v>
      </c>
      <c r="H4413" s="107"/>
    </row>
    <row r="4414" spans="2:8" ht="24" thickBot="1" x14ac:dyDescent="0.3">
      <c r="B4414" s="110" t="s">
        <v>19</v>
      </c>
      <c r="C4414" s="111"/>
      <c r="D4414" s="70">
        <v>222.31</v>
      </c>
      <c r="E4414" s="68">
        <v>1</v>
      </c>
      <c r="F4414" s="20" t="s">
        <v>26</v>
      </c>
      <c r="G4414" s="28">
        <f t="shared" si="98"/>
        <v>222.31</v>
      </c>
      <c r="H4414" s="107"/>
    </row>
    <row r="4415" spans="2:8" ht="24" thickBot="1" x14ac:dyDescent="0.3">
      <c r="B4415" s="112" t="s">
        <v>28</v>
      </c>
      <c r="C4415" s="113"/>
      <c r="D4415" s="37"/>
      <c r="E4415" s="38"/>
      <c r="F4415" s="24" t="s">
        <v>25</v>
      </c>
      <c r="G4415" s="29">
        <f t="shared" si="98"/>
        <v>0</v>
      </c>
      <c r="H4415" s="107"/>
    </row>
    <row r="4416" spans="2:8" x14ac:dyDescent="0.25">
      <c r="B4416" s="108" t="s">
        <v>33</v>
      </c>
      <c r="C4416" s="109"/>
      <c r="D4416" s="34">
        <v>665.33</v>
      </c>
      <c r="E4416" s="35">
        <v>2.6</v>
      </c>
      <c r="F4416" s="19" t="s">
        <v>25</v>
      </c>
      <c r="G4416" s="27">
        <f t="shared" si="98"/>
        <v>1729.8580000000002</v>
      </c>
      <c r="H4416" s="107"/>
    </row>
    <row r="4417" spans="2:8" x14ac:dyDescent="0.25">
      <c r="B4417" s="114" t="s">
        <v>27</v>
      </c>
      <c r="C4417" s="115"/>
      <c r="D4417" s="39"/>
      <c r="E4417" s="40"/>
      <c r="F4417" s="21" t="s">
        <v>25</v>
      </c>
      <c r="G4417" s="30">
        <f t="shared" si="98"/>
        <v>0</v>
      </c>
      <c r="H4417" s="107"/>
    </row>
    <row r="4418" spans="2:8" x14ac:dyDescent="0.25">
      <c r="B4418" s="114" t="s">
        <v>29</v>
      </c>
      <c r="C4418" s="115"/>
      <c r="D4418" s="41">
        <v>2425.1</v>
      </c>
      <c r="E4418" s="42">
        <v>2.6</v>
      </c>
      <c r="F4418" s="21" t="s">
        <v>25</v>
      </c>
      <c r="G4418" s="30">
        <f t="shared" si="98"/>
        <v>6305.26</v>
      </c>
      <c r="H4418" s="107"/>
    </row>
    <row r="4419" spans="2:8" x14ac:dyDescent="0.25">
      <c r="B4419" s="114" t="s">
        <v>30</v>
      </c>
      <c r="C4419" s="115"/>
      <c r="D4419" s="41">
        <v>1718.79</v>
      </c>
      <c r="E4419" s="42">
        <v>2.6</v>
      </c>
      <c r="F4419" s="21" t="s">
        <v>25</v>
      </c>
      <c r="G4419" s="30">
        <f t="shared" si="98"/>
        <v>4468.8540000000003</v>
      </c>
      <c r="H4419" s="107"/>
    </row>
    <row r="4420" spans="2:8" x14ac:dyDescent="0.25">
      <c r="B4420" s="114" t="s">
        <v>32</v>
      </c>
      <c r="C4420" s="115"/>
      <c r="D4420" s="41">
        <v>473.91</v>
      </c>
      <c r="E4420" s="42">
        <v>2.6</v>
      </c>
      <c r="F4420" s="21" t="s">
        <v>25</v>
      </c>
      <c r="G4420" s="30">
        <f>D4420*E4420</f>
        <v>1232.1660000000002</v>
      </c>
      <c r="H4420" s="107"/>
    </row>
    <row r="4421" spans="2:8" ht="24" thickBot="1" x14ac:dyDescent="0.3">
      <c r="B4421" s="110" t="s">
        <v>31</v>
      </c>
      <c r="C4421" s="111"/>
      <c r="D4421" s="70">
        <v>320.5</v>
      </c>
      <c r="E4421" s="68">
        <v>10.4</v>
      </c>
      <c r="F4421" s="20" t="s">
        <v>25</v>
      </c>
      <c r="G4421" s="31">
        <f>D4421*E4421</f>
        <v>3333.2000000000003</v>
      </c>
      <c r="H4421" s="107"/>
    </row>
    <row r="4422" spans="2:8" x14ac:dyDescent="0.25">
      <c r="C4422" s="3"/>
      <c r="D4422" s="3"/>
      <c r="E4422" s="4"/>
      <c r="F4422" s="4"/>
      <c r="H4422" s="62"/>
    </row>
    <row r="4423" spans="2:8" ht="25.5" x14ac:dyDescent="0.25">
      <c r="C4423" s="14" t="s">
        <v>14</v>
      </c>
      <c r="D4423" s="6"/>
    </row>
    <row r="4424" spans="2:8" ht="18.75" x14ac:dyDescent="0.25">
      <c r="C4424" s="86" t="s">
        <v>6</v>
      </c>
      <c r="D4424" s="84" t="s">
        <v>0</v>
      </c>
      <c r="E4424" s="9">
        <f>ROUND((G4412+D4405)/D4405,2)</f>
        <v>1.06</v>
      </c>
      <c r="F4424" s="9"/>
      <c r="G4424" s="10"/>
      <c r="H4424" s="7"/>
    </row>
    <row r="4425" spans="2:8" x14ac:dyDescent="0.25">
      <c r="C4425" s="86"/>
      <c r="D4425" s="84" t="s">
        <v>1</v>
      </c>
      <c r="E4425" s="9">
        <f>ROUND((G4413+G4414+D4405)/D4405,2)</f>
        <v>1.05</v>
      </c>
      <c r="F4425" s="9"/>
      <c r="G4425" s="11"/>
      <c r="H4425" s="65"/>
    </row>
    <row r="4426" spans="2:8" x14ac:dyDescent="0.25">
      <c r="C4426" s="86"/>
      <c r="D4426" s="84" t="s">
        <v>2</v>
      </c>
      <c r="E4426" s="9">
        <f>ROUND((G4415+D4405)/D4405,2)</f>
        <v>1</v>
      </c>
      <c r="F4426" s="12"/>
      <c r="G4426" s="11"/>
    </row>
    <row r="4427" spans="2:8" x14ac:dyDescent="0.25">
      <c r="C4427" s="86"/>
      <c r="D4427" s="13" t="s">
        <v>3</v>
      </c>
      <c r="E4427" s="44">
        <f>ROUND((SUM(G4416:G4421)+D4405)/D4405,2)</f>
        <v>3.63</v>
      </c>
      <c r="F4427" s="10"/>
      <c r="G4427" s="11"/>
    </row>
    <row r="4428" spans="2:8" ht="25.5" x14ac:dyDescent="0.25">
      <c r="D4428" s="45" t="s">
        <v>4</v>
      </c>
      <c r="E4428" s="46">
        <f>SUM(E4424:E4427)-IF(D4409="сплошная",3,2)</f>
        <v>3.74</v>
      </c>
      <c r="F4428" s="25"/>
    </row>
    <row r="4429" spans="2:8" x14ac:dyDescent="0.25">
      <c r="E4429" s="15"/>
    </row>
    <row r="4430" spans="2:8" ht="25.5" x14ac:dyDescent="0.35">
      <c r="B4430" s="22"/>
      <c r="C4430" s="16" t="s">
        <v>23</v>
      </c>
      <c r="D4430" s="87">
        <f>E4428*D4405</f>
        <v>24262.0906</v>
      </c>
      <c r="E4430" s="87"/>
    </row>
    <row r="4431" spans="2:8" ht="18.75" x14ac:dyDescent="0.3">
      <c r="C4431" s="17" t="s">
        <v>8</v>
      </c>
      <c r="D4431" s="88">
        <f>D4430/D4404</f>
        <v>104.12914420600858</v>
      </c>
      <c r="E4431" s="88"/>
      <c r="G4431" s="7"/>
      <c r="H4431" s="66"/>
    </row>
    <row r="4443" spans="2:8" ht="60.75" x14ac:dyDescent="0.8">
      <c r="B4443" s="89" t="s">
        <v>289</v>
      </c>
      <c r="C4443" s="89"/>
      <c r="D4443" s="89"/>
      <c r="E4443" s="89"/>
      <c r="F4443" s="89"/>
      <c r="G4443" s="89"/>
      <c r="H4443" s="89"/>
    </row>
    <row r="4444" spans="2:8" ht="46.5" customHeight="1" x14ac:dyDescent="0.25">
      <c r="B4444" s="90" t="s">
        <v>37</v>
      </c>
      <c r="C4444" s="90"/>
      <c r="D4444" s="90"/>
      <c r="E4444" s="90"/>
      <c r="F4444" s="90"/>
      <c r="G4444" s="90"/>
    </row>
    <row r="4445" spans="2:8" x14ac:dyDescent="0.25">
      <c r="C4445" s="85"/>
      <c r="G4445" s="7"/>
    </row>
    <row r="4446" spans="2:8" ht="25.5" x14ac:dyDescent="0.25">
      <c r="C4446" s="14" t="s">
        <v>5</v>
      </c>
      <c r="D4446" s="6"/>
    </row>
    <row r="4447" spans="2:8" ht="20.25" customHeight="1" x14ac:dyDescent="0.25">
      <c r="B4447" s="10"/>
      <c r="C4447" s="91" t="s">
        <v>15</v>
      </c>
      <c r="D4447" s="94" t="s">
        <v>43</v>
      </c>
      <c r="E4447" s="94"/>
      <c r="F4447" s="94"/>
      <c r="G4447" s="94"/>
      <c r="H4447" s="57"/>
    </row>
    <row r="4448" spans="2:8" ht="20.25" x14ac:dyDescent="0.25">
      <c r="B4448" s="10"/>
      <c r="C4448" s="92"/>
      <c r="D4448" s="94" t="s">
        <v>237</v>
      </c>
      <c r="E4448" s="94"/>
      <c r="F4448" s="94"/>
      <c r="G4448" s="94"/>
      <c r="H4448" s="57"/>
    </row>
    <row r="4449" spans="2:8" ht="20.25" x14ac:dyDescent="0.25">
      <c r="B4449" s="10"/>
      <c r="C4449" s="93"/>
      <c r="D4449" s="94" t="s">
        <v>270</v>
      </c>
      <c r="E4449" s="94"/>
      <c r="F4449" s="94"/>
      <c r="G4449" s="94"/>
      <c r="H4449" s="57"/>
    </row>
    <row r="4450" spans="2:8" x14ac:dyDescent="0.25">
      <c r="C4450" s="47" t="s">
        <v>12</v>
      </c>
      <c r="D4450" s="48">
        <v>2</v>
      </c>
      <c r="E4450" s="49"/>
      <c r="F4450" s="10"/>
    </row>
    <row r="4451" spans="2:8" x14ac:dyDescent="0.25">
      <c r="C4451" s="1" t="s">
        <v>9</v>
      </c>
      <c r="D4451" s="43">
        <v>233</v>
      </c>
      <c r="E4451" s="95" t="s">
        <v>16</v>
      </c>
      <c r="F4451" s="96"/>
      <c r="G4451" s="99">
        <f>D4452/D4451</f>
        <v>25.39587982832618</v>
      </c>
    </row>
    <row r="4452" spans="2:8" x14ac:dyDescent="0.25">
      <c r="C4452" s="1" t="s">
        <v>10</v>
      </c>
      <c r="D4452" s="43">
        <v>5917.24</v>
      </c>
      <c r="E4452" s="97"/>
      <c r="F4452" s="98"/>
      <c r="G4452" s="100"/>
    </row>
    <row r="4453" spans="2:8" x14ac:dyDescent="0.25">
      <c r="C4453" s="53"/>
      <c r="D4453" s="54"/>
      <c r="E4453" s="55"/>
    </row>
    <row r="4454" spans="2:8" x14ac:dyDescent="0.3">
      <c r="C4454" s="52" t="s">
        <v>7</v>
      </c>
      <c r="D4454" s="50" t="s">
        <v>271</v>
      </c>
      <c r="E4454" s="58"/>
    </row>
    <row r="4455" spans="2:8" x14ac:dyDescent="0.3">
      <c r="C4455" s="52" t="s">
        <v>11</v>
      </c>
      <c r="D4455" s="50">
        <v>75</v>
      </c>
      <c r="E4455" s="58"/>
    </row>
    <row r="4456" spans="2:8" x14ac:dyDescent="0.3">
      <c r="C4456" s="52" t="s">
        <v>13</v>
      </c>
      <c r="D4456" s="51" t="s">
        <v>34</v>
      </c>
      <c r="E4456" s="58"/>
    </row>
    <row r="4457" spans="2:8" ht="24" thickBot="1" x14ac:dyDescent="0.3">
      <c r="C4457" s="59"/>
      <c r="D4457" s="59"/>
    </row>
    <row r="4458" spans="2:8" ht="48" thickBot="1" x14ac:dyDescent="0.3">
      <c r="B4458" s="101" t="s">
        <v>17</v>
      </c>
      <c r="C4458" s="102"/>
      <c r="D4458" s="23" t="s">
        <v>20</v>
      </c>
      <c r="E4458" s="103" t="s">
        <v>22</v>
      </c>
      <c r="F4458" s="104"/>
      <c r="G4458" s="2" t="s">
        <v>21</v>
      </c>
    </row>
    <row r="4459" spans="2:8" ht="24" thickBot="1" x14ac:dyDescent="0.3">
      <c r="B4459" s="105" t="s">
        <v>36</v>
      </c>
      <c r="C4459" s="106"/>
      <c r="D4459" s="32">
        <v>147.63</v>
      </c>
      <c r="E4459" s="33">
        <v>2</v>
      </c>
      <c r="F4459" s="18" t="s">
        <v>25</v>
      </c>
      <c r="G4459" s="26">
        <f t="shared" ref="G4459:G4466" si="99">D4459*E4459</f>
        <v>295.26</v>
      </c>
      <c r="H4459" s="107"/>
    </row>
    <row r="4460" spans="2:8" x14ac:dyDescent="0.25">
      <c r="B4460" s="108" t="s">
        <v>18</v>
      </c>
      <c r="C4460" s="109"/>
      <c r="D4460" s="69">
        <v>70.41</v>
      </c>
      <c r="E4460" s="67">
        <v>0.8</v>
      </c>
      <c r="F4460" s="19" t="s">
        <v>26</v>
      </c>
      <c r="G4460" s="27">
        <f t="shared" si="99"/>
        <v>56.328000000000003</v>
      </c>
      <c r="H4460" s="107"/>
    </row>
    <row r="4461" spans="2:8" ht="24" thickBot="1" x14ac:dyDescent="0.3">
      <c r="B4461" s="110" t="s">
        <v>19</v>
      </c>
      <c r="C4461" s="111"/>
      <c r="D4461" s="70">
        <v>222.31</v>
      </c>
      <c r="E4461" s="68">
        <v>0.8</v>
      </c>
      <c r="F4461" s="20" t="s">
        <v>26</v>
      </c>
      <c r="G4461" s="28">
        <f t="shared" si="99"/>
        <v>177.84800000000001</v>
      </c>
      <c r="H4461" s="107"/>
    </row>
    <row r="4462" spans="2:8" ht="24" thickBot="1" x14ac:dyDescent="0.3">
      <c r="B4462" s="112" t="s">
        <v>28</v>
      </c>
      <c r="C4462" s="113"/>
      <c r="D4462" s="37"/>
      <c r="E4462" s="38"/>
      <c r="F4462" s="24" t="s">
        <v>25</v>
      </c>
      <c r="G4462" s="29">
        <f t="shared" si="99"/>
        <v>0</v>
      </c>
      <c r="H4462" s="107"/>
    </row>
    <row r="4463" spans="2:8" x14ac:dyDescent="0.25">
      <c r="B4463" s="108" t="s">
        <v>33</v>
      </c>
      <c r="C4463" s="109"/>
      <c r="D4463" s="34">
        <v>665.33</v>
      </c>
      <c r="E4463" s="35">
        <v>2</v>
      </c>
      <c r="F4463" s="19" t="s">
        <v>25</v>
      </c>
      <c r="G4463" s="27">
        <f t="shared" si="99"/>
        <v>1330.66</v>
      </c>
      <c r="H4463" s="107"/>
    </row>
    <row r="4464" spans="2:8" x14ac:dyDescent="0.25">
      <c r="B4464" s="114" t="s">
        <v>27</v>
      </c>
      <c r="C4464" s="115"/>
      <c r="D4464" s="39"/>
      <c r="E4464" s="40"/>
      <c r="F4464" s="21" t="s">
        <v>25</v>
      </c>
      <c r="G4464" s="30">
        <f t="shared" si="99"/>
        <v>0</v>
      </c>
      <c r="H4464" s="107"/>
    </row>
    <row r="4465" spans="2:8" x14ac:dyDescent="0.25">
      <c r="B4465" s="114" t="s">
        <v>29</v>
      </c>
      <c r="C4465" s="115"/>
      <c r="D4465" s="41">
        <v>2425.1</v>
      </c>
      <c r="E4465" s="42">
        <v>2</v>
      </c>
      <c r="F4465" s="21" t="s">
        <v>25</v>
      </c>
      <c r="G4465" s="30">
        <f t="shared" si="99"/>
        <v>4850.2</v>
      </c>
      <c r="H4465" s="107"/>
    </row>
    <row r="4466" spans="2:8" x14ac:dyDescent="0.25">
      <c r="B4466" s="114" t="s">
        <v>30</v>
      </c>
      <c r="C4466" s="115"/>
      <c r="D4466" s="41">
        <v>1718.79</v>
      </c>
      <c r="E4466" s="42">
        <v>2</v>
      </c>
      <c r="F4466" s="21" t="s">
        <v>25</v>
      </c>
      <c r="G4466" s="30">
        <f t="shared" si="99"/>
        <v>3437.58</v>
      </c>
      <c r="H4466" s="107"/>
    </row>
    <row r="4467" spans="2:8" x14ac:dyDescent="0.25">
      <c r="B4467" s="114" t="s">
        <v>32</v>
      </c>
      <c r="C4467" s="115"/>
      <c r="D4467" s="41">
        <v>473.91</v>
      </c>
      <c r="E4467" s="42">
        <v>2</v>
      </c>
      <c r="F4467" s="21" t="s">
        <v>25</v>
      </c>
      <c r="G4467" s="30">
        <f>D4467*E4467</f>
        <v>947.82</v>
      </c>
      <c r="H4467" s="107"/>
    </row>
    <row r="4468" spans="2:8" ht="24" thickBot="1" x14ac:dyDescent="0.3">
      <c r="B4468" s="110" t="s">
        <v>31</v>
      </c>
      <c r="C4468" s="111"/>
      <c r="D4468" s="70">
        <v>320.5</v>
      </c>
      <c r="E4468" s="68">
        <v>8</v>
      </c>
      <c r="F4468" s="20" t="s">
        <v>25</v>
      </c>
      <c r="G4468" s="31">
        <f>D4468*E4468</f>
        <v>2564</v>
      </c>
      <c r="H4468" s="107"/>
    </row>
    <row r="4469" spans="2:8" x14ac:dyDescent="0.25">
      <c r="C4469" s="3"/>
      <c r="D4469" s="3"/>
      <c r="E4469" s="4"/>
      <c r="F4469" s="4"/>
      <c r="H4469" s="62"/>
    </row>
    <row r="4470" spans="2:8" ht="25.5" x14ac:dyDescent="0.25">
      <c r="C4470" s="14" t="s">
        <v>14</v>
      </c>
      <c r="D4470" s="6"/>
    </row>
    <row r="4471" spans="2:8" ht="18.75" x14ac:dyDescent="0.25">
      <c r="C4471" s="86" t="s">
        <v>6</v>
      </c>
      <c r="D4471" s="84" t="s">
        <v>0</v>
      </c>
      <c r="E4471" s="9">
        <f>ROUND((G4459+D4452)/D4452,2)</f>
        <v>1.05</v>
      </c>
      <c r="F4471" s="9"/>
      <c r="G4471" s="10"/>
      <c r="H4471" s="7"/>
    </row>
    <row r="4472" spans="2:8" x14ac:dyDescent="0.25">
      <c r="C4472" s="86"/>
      <c r="D4472" s="84" t="s">
        <v>1</v>
      </c>
      <c r="E4472" s="9">
        <f>ROUND((G4460+G4461+D4452)/D4452,2)</f>
        <v>1.04</v>
      </c>
      <c r="F4472" s="9"/>
      <c r="G4472" s="11"/>
      <c r="H4472" s="65"/>
    </row>
    <row r="4473" spans="2:8" x14ac:dyDescent="0.25">
      <c r="C4473" s="86"/>
      <c r="D4473" s="84" t="s">
        <v>2</v>
      </c>
      <c r="E4473" s="9">
        <f>ROUND((G4462+D4452)/D4452,2)</f>
        <v>1</v>
      </c>
      <c r="F4473" s="12"/>
      <c r="G4473" s="11"/>
    </row>
    <row r="4474" spans="2:8" x14ac:dyDescent="0.25">
      <c r="C4474" s="86"/>
      <c r="D4474" s="13" t="s">
        <v>3</v>
      </c>
      <c r="E4474" s="44">
        <f>ROUND((SUM(G4463:G4468)+D4452)/D4452,2)</f>
        <v>3.22</v>
      </c>
      <c r="F4474" s="10"/>
      <c r="G4474" s="11"/>
    </row>
    <row r="4475" spans="2:8" ht="25.5" x14ac:dyDescent="0.25">
      <c r="D4475" s="45" t="s">
        <v>4</v>
      </c>
      <c r="E4475" s="46">
        <f>SUM(E4471:E4474)-IF(D4456="сплошная",3,2)</f>
        <v>3.3100000000000005</v>
      </c>
      <c r="F4475" s="25"/>
    </row>
    <row r="4476" spans="2:8" x14ac:dyDescent="0.25">
      <c r="E4476" s="15"/>
    </row>
    <row r="4477" spans="2:8" ht="25.5" x14ac:dyDescent="0.35">
      <c r="B4477" s="22"/>
      <c r="C4477" s="16" t="s">
        <v>23</v>
      </c>
      <c r="D4477" s="87">
        <f>E4475*D4452</f>
        <v>19586.064400000003</v>
      </c>
      <c r="E4477" s="87"/>
    </row>
    <row r="4478" spans="2:8" ht="18.75" x14ac:dyDescent="0.3">
      <c r="C4478" s="17" t="s">
        <v>8</v>
      </c>
      <c r="D4478" s="88">
        <f>D4477/D4451</f>
        <v>84.060362231759669</v>
      </c>
      <c r="E4478" s="88"/>
      <c r="G4478" s="7"/>
      <c r="H4478" s="66"/>
    </row>
    <row r="4490" spans="2:8" ht="60.75" x14ac:dyDescent="0.8">
      <c r="B4490" s="89" t="s">
        <v>290</v>
      </c>
      <c r="C4490" s="89"/>
      <c r="D4490" s="89"/>
      <c r="E4490" s="89"/>
      <c r="F4490" s="89"/>
      <c r="G4490" s="89"/>
      <c r="H4490" s="89"/>
    </row>
    <row r="4491" spans="2:8" ht="46.5" customHeight="1" x14ac:dyDescent="0.25">
      <c r="B4491" s="90" t="s">
        <v>37</v>
      </c>
      <c r="C4491" s="90"/>
      <c r="D4491" s="90"/>
      <c r="E4491" s="90"/>
      <c r="F4491" s="90"/>
      <c r="G4491" s="90"/>
    </row>
    <row r="4492" spans="2:8" x14ac:dyDescent="0.25">
      <c r="C4492" s="85"/>
      <c r="G4492" s="7"/>
    </row>
    <row r="4493" spans="2:8" ht="25.5" x14ac:dyDescent="0.25">
      <c r="C4493" s="14" t="s">
        <v>5</v>
      </c>
      <c r="D4493" s="6"/>
    </row>
    <row r="4494" spans="2:8" ht="20.25" customHeight="1" x14ac:dyDescent="0.25">
      <c r="B4494" s="10"/>
      <c r="C4494" s="91" t="s">
        <v>15</v>
      </c>
      <c r="D4494" s="94" t="s">
        <v>43</v>
      </c>
      <c r="E4494" s="94"/>
      <c r="F4494" s="94"/>
      <c r="G4494" s="94"/>
      <c r="H4494" s="57"/>
    </row>
    <row r="4495" spans="2:8" ht="20.25" x14ac:dyDescent="0.25">
      <c r="B4495" s="10"/>
      <c r="C4495" s="92"/>
      <c r="D4495" s="94" t="s">
        <v>237</v>
      </c>
      <c r="E4495" s="94"/>
      <c r="F4495" s="94"/>
      <c r="G4495" s="94"/>
      <c r="H4495" s="57"/>
    </row>
    <row r="4496" spans="2:8" ht="20.25" x14ac:dyDescent="0.25">
      <c r="B4496" s="10"/>
      <c r="C4496" s="93"/>
      <c r="D4496" s="94" t="s">
        <v>272</v>
      </c>
      <c r="E4496" s="94"/>
      <c r="F4496" s="94"/>
      <c r="G4496" s="94"/>
      <c r="H4496" s="57"/>
    </row>
    <row r="4497" spans="2:8" x14ac:dyDescent="0.25">
      <c r="C4497" s="47" t="s">
        <v>12</v>
      </c>
      <c r="D4497" s="48">
        <v>2.4</v>
      </c>
      <c r="E4497" s="49"/>
      <c r="F4497" s="10"/>
    </row>
    <row r="4498" spans="2:8" x14ac:dyDescent="0.25">
      <c r="C4498" s="1" t="s">
        <v>9</v>
      </c>
      <c r="D4498" s="43">
        <v>330</v>
      </c>
      <c r="E4498" s="95" t="s">
        <v>16</v>
      </c>
      <c r="F4498" s="96"/>
      <c r="G4498" s="99">
        <f>D4499/D4498</f>
        <v>22.357606060606063</v>
      </c>
    </row>
    <row r="4499" spans="2:8" x14ac:dyDescent="0.25">
      <c r="C4499" s="1" t="s">
        <v>10</v>
      </c>
      <c r="D4499" s="43">
        <v>7378.01</v>
      </c>
      <c r="E4499" s="97"/>
      <c r="F4499" s="98"/>
      <c r="G4499" s="100"/>
    </row>
    <row r="4500" spans="2:8" x14ac:dyDescent="0.25">
      <c r="C4500" s="53"/>
      <c r="D4500" s="54"/>
      <c r="E4500" s="55"/>
    </row>
    <row r="4501" spans="2:8" x14ac:dyDescent="0.3">
      <c r="C4501" s="52" t="s">
        <v>7</v>
      </c>
      <c r="D4501" s="50" t="s">
        <v>273</v>
      </c>
      <c r="E4501" s="58"/>
    </row>
    <row r="4502" spans="2:8" x14ac:dyDescent="0.3">
      <c r="C4502" s="52" t="s">
        <v>11</v>
      </c>
      <c r="D4502" s="50">
        <v>70</v>
      </c>
      <c r="E4502" s="58"/>
    </row>
    <row r="4503" spans="2:8" x14ac:dyDescent="0.3">
      <c r="C4503" s="52" t="s">
        <v>13</v>
      </c>
      <c r="D4503" s="51" t="s">
        <v>34</v>
      </c>
      <c r="E4503" s="58"/>
    </row>
    <row r="4504" spans="2:8" ht="24" thickBot="1" x14ac:dyDescent="0.3">
      <c r="C4504" s="59"/>
      <c r="D4504" s="59"/>
    </row>
    <row r="4505" spans="2:8" ht="48" thickBot="1" x14ac:dyDescent="0.3">
      <c r="B4505" s="101" t="s">
        <v>17</v>
      </c>
      <c r="C4505" s="102"/>
      <c r="D4505" s="23" t="s">
        <v>20</v>
      </c>
      <c r="E4505" s="103" t="s">
        <v>22</v>
      </c>
      <c r="F4505" s="104"/>
      <c r="G4505" s="2" t="s">
        <v>21</v>
      </c>
    </row>
    <row r="4506" spans="2:8" ht="24" thickBot="1" x14ac:dyDescent="0.3">
      <c r="B4506" s="105" t="s">
        <v>36</v>
      </c>
      <c r="C4506" s="106"/>
      <c r="D4506" s="32">
        <v>147.63</v>
      </c>
      <c r="E4506" s="33">
        <v>2.4</v>
      </c>
      <c r="F4506" s="18" t="s">
        <v>25</v>
      </c>
      <c r="G4506" s="26">
        <f t="shared" ref="G4506:G4513" si="100">D4506*E4506</f>
        <v>354.31199999999995</v>
      </c>
      <c r="H4506" s="107"/>
    </row>
    <row r="4507" spans="2:8" x14ac:dyDescent="0.25">
      <c r="B4507" s="108" t="s">
        <v>18</v>
      </c>
      <c r="C4507" s="109"/>
      <c r="D4507" s="69">
        <v>70.41</v>
      </c>
      <c r="E4507" s="67">
        <v>0.7</v>
      </c>
      <c r="F4507" s="19" t="s">
        <v>26</v>
      </c>
      <c r="G4507" s="27">
        <f t="shared" si="100"/>
        <v>49.286999999999992</v>
      </c>
      <c r="H4507" s="107"/>
    </row>
    <row r="4508" spans="2:8" ht="24" thickBot="1" x14ac:dyDescent="0.3">
      <c r="B4508" s="110" t="s">
        <v>19</v>
      </c>
      <c r="C4508" s="111"/>
      <c r="D4508" s="70">
        <v>222.31</v>
      </c>
      <c r="E4508" s="68">
        <v>0.7</v>
      </c>
      <c r="F4508" s="20" t="s">
        <v>26</v>
      </c>
      <c r="G4508" s="28">
        <f t="shared" si="100"/>
        <v>155.61699999999999</v>
      </c>
      <c r="H4508" s="107"/>
    </row>
    <row r="4509" spans="2:8" ht="24" thickBot="1" x14ac:dyDescent="0.3">
      <c r="B4509" s="112" t="s">
        <v>28</v>
      </c>
      <c r="C4509" s="113"/>
      <c r="D4509" s="37"/>
      <c r="E4509" s="38"/>
      <c r="F4509" s="24" t="s">
        <v>25</v>
      </c>
      <c r="G4509" s="29">
        <f t="shared" si="100"/>
        <v>0</v>
      </c>
      <c r="H4509" s="107"/>
    </row>
    <row r="4510" spans="2:8" x14ac:dyDescent="0.25">
      <c r="B4510" s="108" t="s">
        <v>33</v>
      </c>
      <c r="C4510" s="109"/>
      <c r="D4510" s="34">
        <v>665.33</v>
      </c>
      <c r="E4510" s="35">
        <v>2.4</v>
      </c>
      <c r="F4510" s="19" t="s">
        <v>25</v>
      </c>
      <c r="G4510" s="27">
        <f t="shared" si="100"/>
        <v>1596.7920000000001</v>
      </c>
      <c r="H4510" s="107"/>
    </row>
    <row r="4511" spans="2:8" x14ac:dyDescent="0.25">
      <c r="B4511" s="114" t="s">
        <v>27</v>
      </c>
      <c r="C4511" s="115"/>
      <c r="D4511" s="39"/>
      <c r="E4511" s="40"/>
      <c r="F4511" s="21" t="s">
        <v>25</v>
      </c>
      <c r="G4511" s="30">
        <f t="shared" si="100"/>
        <v>0</v>
      </c>
      <c r="H4511" s="107"/>
    </row>
    <row r="4512" spans="2:8" x14ac:dyDescent="0.25">
      <c r="B4512" s="114" t="s">
        <v>29</v>
      </c>
      <c r="C4512" s="115"/>
      <c r="D4512" s="41">
        <v>2425.1</v>
      </c>
      <c r="E4512" s="42">
        <v>2.4</v>
      </c>
      <c r="F4512" s="21" t="s">
        <v>25</v>
      </c>
      <c r="G4512" s="30">
        <f t="shared" si="100"/>
        <v>5820.24</v>
      </c>
      <c r="H4512" s="107"/>
    </row>
    <row r="4513" spans="2:8" x14ac:dyDescent="0.25">
      <c r="B4513" s="114" t="s">
        <v>30</v>
      </c>
      <c r="C4513" s="115"/>
      <c r="D4513" s="41">
        <v>1718.79</v>
      </c>
      <c r="E4513" s="42">
        <v>2.4</v>
      </c>
      <c r="F4513" s="21" t="s">
        <v>25</v>
      </c>
      <c r="G4513" s="30">
        <f t="shared" si="100"/>
        <v>4125.0959999999995</v>
      </c>
      <c r="H4513" s="107"/>
    </row>
    <row r="4514" spans="2:8" x14ac:dyDescent="0.25">
      <c r="B4514" s="114" t="s">
        <v>32</v>
      </c>
      <c r="C4514" s="115"/>
      <c r="D4514" s="41">
        <v>473.91</v>
      </c>
      <c r="E4514" s="42">
        <v>2.4</v>
      </c>
      <c r="F4514" s="21" t="s">
        <v>25</v>
      </c>
      <c r="G4514" s="30">
        <f>D4514*E4514</f>
        <v>1137.384</v>
      </c>
      <c r="H4514" s="107"/>
    </row>
    <row r="4515" spans="2:8" ht="24" thickBot="1" x14ac:dyDescent="0.3">
      <c r="B4515" s="110" t="s">
        <v>31</v>
      </c>
      <c r="C4515" s="111"/>
      <c r="D4515" s="70">
        <v>320.5</v>
      </c>
      <c r="E4515" s="68">
        <v>9.6</v>
      </c>
      <c r="F4515" s="20" t="s">
        <v>25</v>
      </c>
      <c r="G4515" s="31">
        <f>D4515*E4515</f>
        <v>3076.7999999999997</v>
      </c>
      <c r="H4515" s="107"/>
    </row>
    <row r="4516" spans="2:8" x14ac:dyDescent="0.25">
      <c r="C4516" s="3"/>
      <c r="D4516" s="3"/>
      <c r="E4516" s="4"/>
      <c r="F4516" s="4"/>
      <c r="H4516" s="62"/>
    </row>
    <row r="4517" spans="2:8" ht="25.5" x14ac:dyDescent="0.25">
      <c r="C4517" s="14" t="s">
        <v>14</v>
      </c>
      <c r="D4517" s="6"/>
    </row>
    <row r="4518" spans="2:8" ht="18.75" x14ac:dyDescent="0.25">
      <c r="C4518" s="86" t="s">
        <v>6</v>
      </c>
      <c r="D4518" s="84" t="s">
        <v>0</v>
      </c>
      <c r="E4518" s="9">
        <f>ROUND((G4506+D4499)/D4499,2)</f>
        <v>1.05</v>
      </c>
      <c r="F4518" s="9"/>
      <c r="G4518" s="10"/>
      <c r="H4518" s="7"/>
    </row>
    <row r="4519" spans="2:8" x14ac:dyDescent="0.25">
      <c r="C4519" s="86"/>
      <c r="D4519" s="84" t="s">
        <v>1</v>
      </c>
      <c r="E4519" s="9">
        <f>ROUND((G4507+G4508+D4499)/D4499,2)</f>
        <v>1.03</v>
      </c>
      <c r="F4519" s="9"/>
      <c r="G4519" s="11"/>
      <c r="H4519" s="65"/>
    </row>
    <row r="4520" spans="2:8" x14ac:dyDescent="0.25">
      <c r="C4520" s="86"/>
      <c r="D4520" s="84" t="s">
        <v>2</v>
      </c>
      <c r="E4520" s="9">
        <f>ROUND((G4509+D4499)/D4499,2)</f>
        <v>1</v>
      </c>
      <c r="F4520" s="12"/>
      <c r="G4520" s="11"/>
    </row>
    <row r="4521" spans="2:8" x14ac:dyDescent="0.25">
      <c r="C4521" s="86"/>
      <c r="D4521" s="13" t="s">
        <v>3</v>
      </c>
      <c r="E4521" s="44">
        <f>ROUND((SUM(G4510:G4515)+D4499)/D4499,2)</f>
        <v>3.14</v>
      </c>
      <c r="F4521" s="10"/>
      <c r="G4521" s="11"/>
    </row>
    <row r="4522" spans="2:8" ht="25.5" x14ac:dyDescent="0.25">
      <c r="D4522" s="45" t="s">
        <v>4</v>
      </c>
      <c r="E4522" s="46">
        <f>SUM(E4518:E4521)-IF(D4503="сплошная",3,2)</f>
        <v>3.2200000000000006</v>
      </c>
      <c r="F4522" s="25"/>
    </row>
    <row r="4523" spans="2:8" x14ac:dyDescent="0.25">
      <c r="E4523" s="15"/>
    </row>
    <row r="4524" spans="2:8" ht="25.5" x14ac:dyDescent="0.35">
      <c r="B4524" s="22"/>
      <c r="C4524" s="16" t="s">
        <v>23</v>
      </c>
      <c r="D4524" s="87">
        <f>E4522*D4499</f>
        <v>23757.192200000005</v>
      </c>
      <c r="E4524" s="87"/>
    </row>
    <row r="4525" spans="2:8" ht="18.75" x14ac:dyDescent="0.3">
      <c r="C4525" s="17" t="s">
        <v>8</v>
      </c>
      <c r="D4525" s="88">
        <f>D4524/D4498</f>
        <v>71.991491515151523</v>
      </c>
      <c r="E4525" s="88"/>
      <c r="G4525" s="7"/>
      <c r="H4525" s="66"/>
    </row>
    <row r="4537" spans="2:8" ht="60.75" x14ac:dyDescent="0.8">
      <c r="B4537" s="89" t="s">
        <v>291</v>
      </c>
      <c r="C4537" s="89"/>
      <c r="D4537" s="89"/>
      <c r="E4537" s="89"/>
      <c r="F4537" s="89"/>
      <c r="G4537" s="89"/>
      <c r="H4537" s="89"/>
    </row>
    <row r="4538" spans="2:8" ht="46.5" customHeight="1" x14ac:dyDescent="0.25">
      <c r="B4538" s="90" t="s">
        <v>37</v>
      </c>
      <c r="C4538" s="90"/>
      <c r="D4538" s="90"/>
      <c r="E4538" s="90"/>
      <c r="F4538" s="90"/>
      <c r="G4538" s="90"/>
    </row>
    <row r="4539" spans="2:8" x14ac:dyDescent="0.25">
      <c r="C4539" s="85"/>
      <c r="G4539" s="7"/>
    </row>
    <row r="4540" spans="2:8" ht="25.5" x14ac:dyDescent="0.25">
      <c r="C4540" s="14" t="s">
        <v>5</v>
      </c>
      <c r="D4540" s="6"/>
    </row>
    <row r="4541" spans="2:8" ht="20.25" customHeight="1" x14ac:dyDescent="0.25">
      <c r="B4541" s="10"/>
      <c r="C4541" s="91" t="s">
        <v>15</v>
      </c>
      <c r="D4541" s="94" t="s">
        <v>43</v>
      </c>
      <c r="E4541" s="94"/>
      <c r="F4541" s="94"/>
      <c r="G4541" s="94"/>
      <c r="H4541" s="57"/>
    </row>
    <row r="4542" spans="2:8" ht="20.25" x14ac:dyDescent="0.25">
      <c r="B4542" s="10"/>
      <c r="C4542" s="92"/>
      <c r="D4542" s="94" t="s">
        <v>237</v>
      </c>
      <c r="E4542" s="94"/>
      <c r="F4542" s="94"/>
      <c r="G4542" s="94"/>
      <c r="H4542" s="57"/>
    </row>
    <row r="4543" spans="2:8" ht="20.25" x14ac:dyDescent="0.25">
      <c r="B4543" s="10"/>
      <c r="C4543" s="93"/>
      <c r="D4543" s="94" t="s">
        <v>274</v>
      </c>
      <c r="E4543" s="94"/>
      <c r="F4543" s="94"/>
      <c r="G4543" s="94"/>
      <c r="H4543" s="57"/>
    </row>
    <row r="4544" spans="2:8" x14ac:dyDescent="0.25">
      <c r="C4544" s="47" t="s">
        <v>12</v>
      </c>
      <c r="D4544" s="48">
        <v>2.2999999999999998</v>
      </c>
      <c r="E4544" s="49"/>
      <c r="F4544" s="10"/>
    </row>
    <row r="4545" spans="2:8" x14ac:dyDescent="0.25">
      <c r="C4545" s="1" t="s">
        <v>9</v>
      </c>
      <c r="D4545" s="43">
        <v>290</v>
      </c>
      <c r="E4545" s="95" t="s">
        <v>16</v>
      </c>
      <c r="F4545" s="96"/>
      <c r="G4545" s="99">
        <f>D4546/D4545</f>
        <v>22.377689655172414</v>
      </c>
    </row>
    <row r="4546" spans="2:8" x14ac:dyDescent="0.25">
      <c r="C4546" s="1" t="s">
        <v>10</v>
      </c>
      <c r="D4546" s="43">
        <v>6489.53</v>
      </c>
      <c r="E4546" s="97"/>
      <c r="F4546" s="98"/>
      <c r="G4546" s="100"/>
    </row>
    <row r="4547" spans="2:8" x14ac:dyDescent="0.25">
      <c r="C4547" s="53"/>
      <c r="D4547" s="54"/>
      <c r="E4547" s="55"/>
    </row>
    <row r="4548" spans="2:8" x14ac:dyDescent="0.3">
      <c r="C4548" s="52" t="s">
        <v>7</v>
      </c>
      <c r="D4548" s="50" t="s">
        <v>273</v>
      </c>
      <c r="E4548" s="58"/>
    </row>
    <row r="4549" spans="2:8" x14ac:dyDescent="0.3">
      <c r="C4549" s="52" t="s">
        <v>11</v>
      </c>
      <c r="D4549" s="50">
        <v>70</v>
      </c>
      <c r="E4549" s="58"/>
    </row>
    <row r="4550" spans="2:8" x14ac:dyDescent="0.3">
      <c r="C4550" s="52" t="s">
        <v>13</v>
      </c>
      <c r="D4550" s="51" t="s">
        <v>34</v>
      </c>
      <c r="E4550" s="58"/>
    </row>
    <row r="4551" spans="2:8" ht="24" thickBot="1" x14ac:dyDescent="0.3">
      <c r="C4551" s="59"/>
      <c r="D4551" s="59"/>
    </row>
    <row r="4552" spans="2:8" ht="48" thickBot="1" x14ac:dyDescent="0.3">
      <c r="B4552" s="101" t="s">
        <v>17</v>
      </c>
      <c r="C4552" s="102"/>
      <c r="D4552" s="23" t="s">
        <v>20</v>
      </c>
      <c r="E4552" s="103" t="s">
        <v>22</v>
      </c>
      <c r="F4552" s="104"/>
      <c r="G4552" s="2" t="s">
        <v>21</v>
      </c>
    </row>
    <row r="4553" spans="2:8" ht="24" thickBot="1" x14ac:dyDescent="0.3">
      <c r="B4553" s="105" t="s">
        <v>36</v>
      </c>
      <c r="C4553" s="106"/>
      <c r="D4553" s="32">
        <v>147.63</v>
      </c>
      <c r="E4553" s="33">
        <v>2.2999999999999998</v>
      </c>
      <c r="F4553" s="18" t="s">
        <v>25</v>
      </c>
      <c r="G4553" s="26">
        <f t="shared" ref="G4553:G4560" si="101">D4553*E4553</f>
        <v>339.54899999999998</v>
      </c>
      <c r="H4553" s="107"/>
    </row>
    <row r="4554" spans="2:8" x14ac:dyDescent="0.25">
      <c r="B4554" s="108" t="s">
        <v>18</v>
      </c>
      <c r="C4554" s="109"/>
      <c r="D4554" s="69">
        <v>70.41</v>
      </c>
      <c r="E4554" s="67">
        <v>0.9</v>
      </c>
      <c r="F4554" s="19" t="s">
        <v>26</v>
      </c>
      <c r="G4554" s="27">
        <f t="shared" si="101"/>
        <v>63.369</v>
      </c>
      <c r="H4554" s="107"/>
    </row>
    <row r="4555" spans="2:8" ht="24" thickBot="1" x14ac:dyDescent="0.3">
      <c r="B4555" s="110" t="s">
        <v>19</v>
      </c>
      <c r="C4555" s="111"/>
      <c r="D4555" s="70">
        <v>222.31</v>
      </c>
      <c r="E4555" s="68">
        <v>0.9</v>
      </c>
      <c r="F4555" s="20" t="s">
        <v>26</v>
      </c>
      <c r="G4555" s="28">
        <f t="shared" si="101"/>
        <v>200.07900000000001</v>
      </c>
      <c r="H4555" s="107"/>
    </row>
    <row r="4556" spans="2:8" ht="24" thickBot="1" x14ac:dyDescent="0.3">
      <c r="B4556" s="112" t="s">
        <v>28</v>
      </c>
      <c r="C4556" s="113"/>
      <c r="D4556" s="37"/>
      <c r="E4556" s="38"/>
      <c r="F4556" s="24" t="s">
        <v>25</v>
      </c>
      <c r="G4556" s="29">
        <f t="shared" si="101"/>
        <v>0</v>
      </c>
      <c r="H4556" s="107"/>
    </row>
    <row r="4557" spans="2:8" x14ac:dyDescent="0.25">
      <c r="B4557" s="108" t="s">
        <v>33</v>
      </c>
      <c r="C4557" s="109"/>
      <c r="D4557" s="34">
        <v>665.33</v>
      </c>
      <c r="E4557" s="35">
        <v>2.2999999999999998</v>
      </c>
      <c r="F4557" s="19" t="s">
        <v>25</v>
      </c>
      <c r="G4557" s="27">
        <f t="shared" si="101"/>
        <v>1530.259</v>
      </c>
      <c r="H4557" s="107"/>
    </row>
    <row r="4558" spans="2:8" x14ac:dyDescent="0.25">
      <c r="B4558" s="114" t="s">
        <v>27</v>
      </c>
      <c r="C4558" s="115"/>
      <c r="D4558" s="39"/>
      <c r="E4558" s="40"/>
      <c r="F4558" s="21" t="s">
        <v>25</v>
      </c>
      <c r="G4558" s="30">
        <f t="shared" si="101"/>
        <v>0</v>
      </c>
      <c r="H4558" s="107"/>
    </row>
    <row r="4559" spans="2:8" x14ac:dyDescent="0.25">
      <c r="B4559" s="114" t="s">
        <v>29</v>
      </c>
      <c r="C4559" s="115"/>
      <c r="D4559" s="41">
        <v>2425.1</v>
      </c>
      <c r="E4559" s="42">
        <v>2.2999999999999998</v>
      </c>
      <c r="F4559" s="21" t="s">
        <v>25</v>
      </c>
      <c r="G4559" s="30">
        <f t="shared" si="101"/>
        <v>5577.73</v>
      </c>
      <c r="H4559" s="107"/>
    </row>
    <row r="4560" spans="2:8" x14ac:dyDescent="0.25">
      <c r="B4560" s="114" t="s">
        <v>30</v>
      </c>
      <c r="C4560" s="115"/>
      <c r="D4560" s="41">
        <v>1718.79</v>
      </c>
      <c r="E4560" s="42">
        <v>2.2999999999999998</v>
      </c>
      <c r="F4560" s="21" t="s">
        <v>25</v>
      </c>
      <c r="G4560" s="30">
        <f t="shared" si="101"/>
        <v>3953.2169999999996</v>
      </c>
      <c r="H4560" s="107"/>
    </row>
    <row r="4561" spans="2:8" x14ac:dyDescent="0.25">
      <c r="B4561" s="114" t="s">
        <v>32</v>
      </c>
      <c r="C4561" s="115"/>
      <c r="D4561" s="41">
        <v>473.91</v>
      </c>
      <c r="E4561" s="42">
        <v>2.2999999999999998</v>
      </c>
      <c r="F4561" s="21" t="s">
        <v>25</v>
      </c>
      <c r="G4561" s="30">
        <f>D4561*E4561</f>
        <v>1089.9929999999999</v>
      </c>
      <c r="H4561" s="107"/>
    </row>
    <row r="4562" spans="2:8" ht="24" thickBot="1" x14ac:dyDescent="0.3">
      <c r="B4562" s="110" t="s">
        <v>31</v>
      </c>
      <c r="C4562" s="111"/>
      <c r="D4562" s="70">
        <v>320.5</v>
      </c>
      <c r="E4562" s="68">
        <v>9.1999999999999993</v>
      </c>
      <c r="F4562" s="20" t="s">
        <v>25</v>
      </c>
      <c r="G4562" s="31">
        <f>D4562*E4562</f>
        <v>2948.6</v>
      </c>
      <c r="H4562" s="107"/>
    </row>
    <row r="4563" spans="2:8" x14ac:dyDescent="0.25">
      <c r="C4563" s="3"/>
      <c r="D4563" s="3"/>
      <c r="E4563" s="4"/>
      <c r="F4563" s="4"/>
      <c r="H4563" s="62"/>
    </row>
    <row r="4564" spans="2:8" ht="25.5" x14ac:dyDescent="0.25">
      <c r="C4564" s="14" t="s">
        <v>14</v>
      </c>
      <c r="D4564" s="6"/>
    </row>
    <row r="4565" spans="2:8" ht="18.75" x14ac:dyDescent="0.25">
      <c r="C4565" s="86" t="s">
        <v>6</v>
      </c>
      <c r="D4565" s="84" t="s">
        <v>0</v>
      </c>
      <c r="E4565" s="9">
        <f>ROUND((G4553+D4546)/D4546,2)</f>
        <v>1.05</v>
      </c>
      <c r="F4565" s="9"/>
      <c r="G4565" s="10"/>
      <c r="H4565" s="7"/>
    </row>
    <row r="4566" spans="2:8" x14ac:dyDescent="0.25">
      <c r="C4566" s="86"/>
      <c r="D4566" s="84" t="s">
        <v>1</v>
      </c>
      <c r="E4566" s="9">
        <f>ROUND((G4554+G4555+D4546)/D4546,2)</f>
        <v>1.04</v>
      </c>
      <c r="F4566" s="9"/>
      <c r="G4566" s="11"/>
      <c r="H4566" s="65"/>
    </row>
    <row r="4567" spans="2:8" x14ac:dyDescent="0.25">
      <c r="C4567" s="86"/>
      <c r="D4567" s="84" t="s">
        <v>2</v>
      </c>
      <c r="E4567" s="9">
        <f>ROUND((G4556+D4546)/D4546,2)</f>
        <v>1</v>
      </c>
      <c r="F4567" s="12"/>
      <c r="G4567" s="11"/>
    </row>
    <row r="4568" spans="2:8" x14ac:dyDescent="0.25">
      <c r="C4568" s="86"/>
      <c r="D4568" s="13" t="s">
        <v>3</v>
      </c>
      <c r="E4568" s="44">
        <f>ROUND((SUM(G4557:G4562)+D4546)/D4546,2)</f>
        <v>3.33</v>
      </c>
      <c r="F4568" s="10"/>
      <c r="G4568" s="11"/>
    </row>
    <row r="4569" spans="2:8" ht="25.5" x14ac:dyDescent="0.25">
      <c r="D4569" s="45" t="s">
        <v>4</v>
      </c>
      <c r="E4569" s="46">
        <f>SUM(E4565:E4568)-IF(D4550="сплошная",3,2)</f>
        <v>3.42</v>
      </c>
      <c r="F4569" s="25"/>
    </row>
    <row r="4570" spans="2:8" x14ac:dyDescent="0.25">
      <c r="E4570" s="15"/>
    </row>
    <row r="4571" spans="2:8" ht="25.5" x14ac:dyDescent="0.35">
      <c r="B4571" s="22"/>
      <c r="C4571" s="16" t="s">
        <v>23</v>
      </c>
      <c r="D4571" s="87">
        <f>E4569*D4546</f>
        <v>22194.192599999998</v>
      </c>
      <c r="E4571" s="87"/>
    </row>
    <row r="4572" spans="2:8" ht="18.75" x14ac:dyDescent="0.3">
      <c r="C4572" s="17" t="s">
        <v>8</v>
      </c>
      <c r="D4572" s="88">
        <f>D4571/D4545</f>
        <v>76.531698620689653</v>
      </c>
      <c r="E4572" s="88"/>
      <c r="G4572" s="7"/>
      <c r="H4572" s="66"/>
    </row>
  </sheetData>
  <mergeCells count="2352">
    <mergeCell ref="C3346:C3349"/>
    <mergeCell ref="D3352:E3352"/>
    <mergeCell ref="D3353:E3353"/>
    <mergeCell ref="C3298:C3301"/>
    <mergeCell ref="D3304:E3304"/>
    <mergeCell ref="D3305:E3305"/>
    <mergeCell ref="B3318:H3318"/>
    <mergeCell ref="B3319:G3319"/>
    <mergeCell ref="C3322:C3324"/>
    <mergeCell ref="D3322:G3322"/>
    <mergeCell ref="D3323:G3323"/>
    <mergeCell ref="D3324:G3324"/>
    <mergeCell ref="E3326:F3327"/>
    <mergeCell ref="G3326:G3327"/>
    <mergeCell ref="B3333:C3333"/>
    <mergeCell ref="E3333:F3333"/>
    <mergeCell ref="B3334:C3334"/>
    <mergeCell ref="H3334:H3343"/>
    <mergeCell ref="B3335:C3335"/>
    <mergeCell ref="B3336:C3336"/>
    <mergeCell ref="B3337:C3337"/>
    <mergeCell ref="B3338:C3338"/>
    <mergeCell ref="B3339:C3339"/>
    <mergeCell ref="B3340:C3340"/>
    <mergeCell ref="B3341:C3341"/>
    <mergeCell ref="B3342:C3342"/>
    <mergeCell ref="B3343:C3343"/>
    <mergeCell ref="C3250:C3253"/>
    <mergeCell ref="D3256:E3256"/>
    <mergeCell ref="D3257:E3257"/>
    <mergeCell ref="B3270:H3270"/>
    <mergeCell ref="B3271:G3271"/>
    <mergeCell ref="C3274:C3276"/>
    <mergeCell ref="D3274:G3274"/>
    <mergeCell ref="D3275:G3275"/>
    <mergeCell ref="D3276:G3276"/>
    <mergeCell ref="E3278:F3279"/>
    <mergeCell ref="G3278:G3279"/>
    <mergeCell ref="B3285:C3285"/>
    <mergeCell ref="E3285:F3285"/>
    <mergeCell ref="B3286:C3286"/>
    <mergeCell ref="H3286:H3295"/>
    <mergeCell ref="B3287:C3287"/>
    <mergeCell ref="B3288:C3288"/>
    <mergeCell ref="B3289:C3289"/>
    <mergeCell ref="B3290:C3290"/>
    <mergeCell ref="B3291:C3291"/>
    <mergeCell ref="B3292:C3292"/>
    <mergeCell ref="B3293:C3293"/>
    <mergeCell ref="B3294:C3294"/>
    <mergeCell ref="B3295:C3295"/>
    <mergeCell ref="C3204:C3207"/>
    <mergeCell ref="D3210:E3210"/>
    <mergeCell ref="D3211:E3211"/>
    <mergeCell ref="B3222:H3222"/>
    <mergeCell ref="B3223:G3223"/>
    <mergeCell ref="C3226:C3228"/>
    <mergeCell ref="D3226:G3226"/>
    <mergeCell ref="D3227:G3227"/>
    <mergeCell ref="D3228:G3228"/>
    <mergeCell ref="E3230:F3231"/>
    <mergeCell ref="G3230:G3231"/>
    <mergeCell ref="B3237:C3237"/>
    <mergeCell ref="E3237:F3237"/>
    <mergeCell ref="B3238:C3238"/>
    <mergeCell ref="H3238:H3247"/>
    <mergeCell ref="B3239:C3239"/>
    <mergeCell ref="B3240:C3240"/>
    <mergeCell ref="B3241:C3241"/>
    <mergeCell ref="B3242:C3242"/>
    <mergeCell ref="B3243:C3243"/>
    <mergeCell ref="B3244:C3244"/>
    <mergeCell ref="B3245:C3245"/>
    <mergeCell ref="B3246:C3246"/>
    <mergeCell ref="B3247:C3247"/>
    <mergeCell ref="C3159:C3162"/>
    <mergeCell ref="D3165:E3165"/>
    <mergeCell ref="D3166:E3166"/>
    <mergeCell ref="B3176:H3176"/>
    <mergeCell ref="B3177:G3177"/>
    <mergeCell ref="C3180:C3182"/>
    <mergeCell ref="D3180:G3180"/>
    <mergeCell ref="D3181:G3181"/>
    <mergeCell ref="D3182:G3182"/>
    <mergeCell ref="E3184:F3185"/>
    <mergeCell ref="G3184:G3185"/>
    <mergeCell ref="B3191:C3191"/>
    <mergeCell ref="E3191:F3191"/>
    <mergeCell ref="B3192:C3192"/>
    <mergeCell ref="H3192:H3201"/>
    <mergeCell ref="B3193:C3193"/>
    <mergeCell ref="B3194:C3194"/>
    <mergeCell ref="B3195:C3195"/>
    <mergeCell ref="B3196:C3196"/>
    <mergeCell ref="B3197:C3197"/>
    <mergeCell ref="B3198:C3198"/>
    <mergeCell ref="B3199:C3199"/>
    <mergeCell ref="B3200:C3200"/>
    <mergeCell ref="B3201:C3201"/>
    <mergeCell ref="C3111:C3114"/>
    <mergeCell ref="D3117:E3117"/>
    <mergeCell ref="D3118:E3118"/>
    <mergeCell ref="B3131:H3131"/>
    <mergeCell ref="B3132:G3132"/>
    <mergeCell ref="C3135:C3137"/>
    <mergeCell ref="D3135:G3135"/>
    <mergeCell ref="D3136:G3136"/>
    <mergeCell ref="D3137:G3137"/>
    <mergeCell ref="E3139:F3140"/>
    <mergeCell ref="G3139:G3140"/>
    <mergeCell ref="B3146:C3146"/>
    <mergeCell ref="E3146:F3146"/>
    <mergeCell ref="B3147:C3147"/>
    <mergeCell ref="H3147:H3156"/>
    <mergeCell ref="B3148:C3148"/>
    <mergeCell ref="B3149:C3149"/>
    <mergeCell ref="B3150:C3150"/>
    <mergeCell ref="B3151:C3151"/>
    <mergeCell ref="B3152:C3152"/>
    <mergeCell ref="B3153:C3153"/>
    <mergeCell ref="B3154:C3154"/>
    <mergeCell ref="B3155:C3155"/>
    <mergeCell ref="B3156:C3156"/>
    <mergeCell ref="C3063:C3066"/>
    <mergeCell ref="D3069:E3069"/>
    <mergeCell ref="D3070:E3070"/>
    <mergeCell ref="B3083:H3083"/>
    <mergeCell ref="B3084:G3084"/>
    <mergeCell ref="C3087:C3089"/>
    <mergeCell ref="D3087:G3087"/>
    <mergeCell ref="D3088:G3088"/>
    <mergeCell ref="D3089:G3089"/>
    <mergeCell ref="E3091:F3092"/>
    <mergeCell ref="G3091:G3092"/>
    <mergeCell ref="B3098:C3098"/>
    <mergeCell ref="E3098:F3098"/>
    <mergeCell ref="B3099:C3099"/>
    <mergeCell ref="H3099:H3108"/>
    <mergeCell ref="B3100:C3100"/>
    <mergeCell ref="B3101:C3101"/>
    <mergeCell ref="B3102:C3102"/>
    <mergeCell ref="B3103:C3103"/>
    <mergeCell ref="B3104:C3104"/>
    <mergeCell ref="B3105:C3105"/>
    <mergeCell ref="B3106:C3106"/>
    <mergeCell ref="B3107:C3107"/>
    <mergeCell ref="B3108:C3108"/>
    <mergeCell ref="C3017:C3020"/>
    <mergeCell ref="D3023:E3023"/>
    <mergeCell ref="D3024:E3024"/>
    <mergeCell ref="B3035:H3035"/>
    <mergeCell ref="B3036:G3036"/>
    <mergeCell ref="C3039:C3041"/>
    <mergeCell ref="D3039:G3039"/>
    <mergeCell ref="D3040:G3040"/>
    <mergeCell ref="D3041:G3041"/>
    <mergeCell ref="E3043:F3044"/>
    <mergeCell ref="G3043:G3044"/>
    <mergeCell ref="B3050:C3050"/>
    <mergeCell ref="E3050:F3050"/>
    <mergeCell ref="B3051:C3051"/>
    <mergeCell ref="H3051:H3060"/>
    <mergeCell ref="B3052:C3052"/>
    <mergeCell ref="B3053:C3053"/>
    <mergeCell ref="B3054:C3054"/>
    <mergeCell ref="B3055:C3055"/>
    <mergeCell ref="B3056:C3056"/>
    <mergeCell ref="B3057:C3057"/>
    <mergeCell ref="B3058:C3058"/>
    <mergeCell ref="B3059:C3059"/>
    <mergeCell ref="B3060:C3060"/>
    <mergeCell ref="B2989:H2989"/>
    <mergeCell ref="B2990:G2990"/>
    <mergeCell ref="C2993:C2995"/>
    <mergeCell ref="D2993:G2993"/>
    <mergeCell ref="D2994:G2994"/>
    <mergeCell ref="D2995:G2995"/>
    <mergeCell ref="E2997:F2998"/>
    <mergeCell ref="G2997:G2998"/>
    <mergeCell ref="B3004:C3004"/>
    <mergeCell ref="E3004:F3004"/>
    <mergeCell ref="B3005:C3005"/>
    <mergeCell ref="H3005:H3014"/>
    <mergeCell ref="B3006:C3006"/>
    <mergeCell ref="B3007:C3007"/>
    <mergeCell ref="B3008:C3008"/>
    <mergeCell ref="B3009:C3009"/>
    <mergeCell ref="B3010:C3010"/>
    <mergeCell ref="B3011:C3011"/>
    <mergeCell ref="B3012:C3012"/>
    <mergeCell ref="B3013:C3013"/>
    <mergeCell ref="B3014:C3014"/>
    <mergeCell ref="C2971:C2974"/>
    <mergeCell ref="D2977:E2977"/>
    <mergeCell ref="D2978:E2978"/>
    <mergeCell ref="E2951:F2952"/>
    <mergeCell ref="G2951:G2952"/>
    <mergeCell ref="B2958:C2958"/>
    <mergeCell ref="E2958:F2958"/>
    <mergeCell ref="B2959:C2959"/>
    <mergeCell ref="H2959:H2968"/>
    <mergeCell ref="B2960:C2960"/>
    <mergeCell ref="B2961:C2961"/>
    <mergeCell ref="B2962:C2962"/>
    <mergeCell ref="B2963:C2963"/>
    <mergeCell ref="B2964:C2964"/>
    <mergeCell ref="B2965:C2965"/>
    <mergeCell ref="B2966:C2966"/>
    <mergeCell ref="B2967:C2967"/>
    <mergeCell ref="B2968:C2968"/>
    <mergeCell ref="C2923:C2926"/>
    <mergeCell ref="D2929:E2929"/>
    <mergeCell ref="D2930:E2930"/>
    <mergeCell ref="B2943:H2943"/>
    <mergeCell ref="B2944:G2944"/>
    <mergeCell ref="C2947:C2949"/>
    <mergeCell ref="D2947:G2947"/>
    <mergeCell ref="D2948:G2948"/>
    <mergeCell ref="D2949:G2949"/>
    <mergeCell ref="E2903:F2904"/>
    <mergeCell ref="G2903:G2904"/>
    <mergeCell ref="B2910:C2910"/>
    <mergeCell ref="E2910:F2910"/>
    <mergeCell ref="B2911:C2911"/>
    <mergeCell ref="H2911:H2920"/>
    <mergeCell ref="B2912:C2912"/>
    <mergeCell ref="B2913:C2913"/>
    <mergeCell ref="B2914:C2914"/>
    <mergeCell ref="B2915:C2915"/>
    <mergeCell ref="B2916:C2916"/>
    <mergeCell ref="B2917:C2917"/>
    <mergeCell ref="B2918:C2918"/>
    <mergeCell ref="B2919:C2919"/>
    <mergeCell ref="B2920:C2920"/>
    <mergeCell ref="C2875:C2878"/>
    <mergeCell ref="D2881:E2881"/>
    <mergeCell ref="D2882:E2882"/>
    <mergeCell ref="B2895:H2895"/>
    <mergeCell ref="B2896:G2896"/>
    <mergeCell ref="C2899:C2901"/>
    <mergeCell ref="D2899:G2899"/>
    <mergeCell ref="D2900:G2900"/>
    <mergeCell ref="D2901:G2901"/>
    <mergeCell ref="E2855:F2856"/>
    <mergeCell ref="G2855:G2856"/>
    <mergeCell ref="B2862:C2862"/>
    <mergeCell ref="E2862:F2862"/>
    <mergeCell ref="B2863:C2863"/>
    <mergeCell ref="H2863:H2872"/>
    <mergeCell ref="B2864:C2864"/>
    <mergeCell ref="B2865:C2865"/>
    <mergeCell ref="B2866:C2866"/>
    <mergeCell ref="B2867:C2867"/>
    <mergeCell ref="B2868:C2868"/>
    <mergeCell ref="B2869:C2869"/>
    <mergeCell ref="B2870:C2870"/>
    <mergeCell ref="B2871:C2871"/>
    <mergeCell ref="B2872:C2872"/>
    <mergeCell ref="C2827:C2830"/>
    <mergeCell ref="D2833:E2833"/>
    <mergeCell ref="D2834:E2834"/>
    <mergeCell ref="B2847:H2847"/>
    <mergeCell ref="B2848:G2848"/>
    <mergeCell ref="C2851:C2853"/>
    <mergeCell ref="D2851:G2851"/>
    <mergeCell ref="D2852:G2852"/>
    <mergeCell ref="D2853:G2853"/>
    <mergeCell ref="E2807:F2808"/>
    <mergeCell ref="G2807:G2808"/>
    <mergeCell ref="B2814:C2814"/>
    <mergeCell ref="E2814:F2814"/>
    <mergeCell ref="B2815:C2815"/>
    <mergeCell ref="H2815:H2824"/>
    <mergeCell ref="B2816:C2816"/>
    <mergeCell ref="B2817:C2817"/>
    <mergeCell ref="B2818:C2818"/>
    <mergeCell ref="B2819:C2819"/>
    <mergeCell ref="B2820:C2820"/>
    <mergeCell ref="B2821:C2821"/>
    <mergeCell ref="B2822:C2822"/>
    <mergeCell ref="B2823:C2823"/>
    <mergeCell ref="B2824:C2824"/>
    <mergeCell ref="C2779:C2782"/>
    <mergeCell ref="D2785:E2785"/>
    <mergeCell ref="D2786:E2786"/>
    <mergeCell ref="B2799:H2799"/>
    <mergeCell ref="B2800:G2800"/>
    <mergeCell ref="C2803:C2805"/>
    <mergeCell ref="D2803:G2803"/>
    <mergeCell ref="D2804:G2804"/>
    <mergeCell ref="D2805:G2805"/>
    <mergeCell ref="E2759:F2760"/>
    <mergeCell ref="G2759:G2760"/>
    <mergeCell ref="B2766:C2766"/>
    <mergeCell ref="E2766:F2766"/>
    <mergeCell ref="B2767:C2767"/>
    <mergeCell ref="H2767:H2776"/>
    <mergeCell ref="B2768:C2768"/>
    <mergeCell ref="B2769:C2769"/>
    <mergeCell ref="B2770:C2770"/>
    <mergeCell ref="B2771:C2771"/>
    <mergeCell ref="B2772:C2772"/>
    <mergeCell ref="B2773:C2773"/>
    <mergeCell ref="B2774:C2774"/>
    <mergeCell ref="B2775:C2775"/>
    <mergeCell ref="B2776:C2776"/>
    <mergeCell ref="C2731:C2734"/>
    <mergeCell ref="D2737:E2737"/>
    <mergeCell ref="D2738:E2738"/>
    <mergeCell ref="B2751:H2751"/>
    <mergeCell ref="B2752:G2752"/>
    <mergeCell ref="C2755:C2757"/>
    <mergeCell ref="D2755:G2755"/>
    <mergeCell ref="D2756:G2756"/>
    <mergeCell ref="D2757:G2757"/>
    <mergeCell ref="E2711:F2712"/>
    <mergeCell ref="G2711:G2712"/>
    <mergeCell ref="B2718:C2718"/>
    <mergeCell ref="E2718:F2718"/>
    <mergeCell ref="B2719:C2719"/>
    <mergeCell ref="H2719:H2728"/>
    <mergeCell ref="B2720:C2720"/>
    <mergeCell ref="B2721:C2721"/>
    <mergeCell ref="B2722:C2722"/>
    <mergeCell ref="B2723:C2723"/>
    <mergeCell ref="B2724:C2724"/>
    <mergeCell ref="B2725:C2725"/>
    <mergeCell ref="B2726:C2726"/>
    <mergeCell ref="B2727:C2727"/>
    <mergeCell ref="B2728:C2728"/>
    <mergeCell ref="C2683:C2686"/>
    <mergeCell ref="D2689:E2689"/>
    <mergeCell ref="D2690:E2690"/>
    <mergeCell ref="B2703:H2703"/>
    <mergeCell ref="B2704:G2704"/>
    <mergeCell ref="C2707:C2709"/>
    <mergeCell ref="D2707:G2707"/>
    <mergeCell ref="D2708:G2708"/>
    <mergeCell ref="D2709:G2709"/>
    <mergeCell ref="E2663:F2664"/>
    <mergeCell ref="G2663:G2664"/>
    <mergeCell ref="B2670:C2670"/>
    <mergeCell ref="E2670:F2670"/>
    <mergeCell ref="B2671:C2671"/>
    <mergeCell ref="H2671:H2680"/>
    <mergeCell ref="B2672:C2672"/>
    <mergeCell ref="B2673:C2673"/>
    <mergeCell ref="B2674:C2674"/>
    <mergeCell ref="B2675:C2675"/>
    <mergeCell ref="B2676:C2676"/>
    <mergeCell ref="B2677:C2677"/>
    <mergeCell ref="B2678:C2678"/>
    <mergeCell ref="B2679:C2679"/>
    <mergeCell ref="B2680:C2680"/>
    <mergeCell ref="C2635:C2638"/>
    <mergeCell ref="D2641:E2641"/>
    <mergeCell ref="D2642:E2642"/>
    <mergeCell ref="B2655:H2655"/>
    <mergeCell ref="B2656:G2656"/>
    <mergeCell ref="C2659:C2661"/>
    <mergeCell ref="D2659:G2659"/>
    <mergeCell ref="D2660:G2660"/>
    <mergeCell ref="D2661:G2661"/>
    <mergeCell ref="E2615:F2616"/>
    <mergeCell ref="G2615:G2616"/>
    <mergeCell ref="B2622:C2622"/>
    <mergeCell ref="E2622:F2622"/>
    <mergeCell ref="B2623:C2623"/>
    <mergeCell ref="H2623:H2632"/>
    <mergeCell ref="B2624:C2624"/>
    <mergeCell ref="B2625:C2625"/>
    <mergeCell ref="B2626:C2626"/>
    <mergeCell ref="B2627:C2627"/>
    <mergeCell ref="B2628:C2628"/>
    <mergeCell ref="B2629:C2629"/>
    <mergeCell ref="B2630:C2630"/>
    <mergeCell ref="B2631:C2631"/>
    <mergeCell ref="B2632:C2632"/>
    <mergeCell ref="C2587:C2590"/>
    <mergeCell ref="D2593:E2593"/>
    <mergeCell ref="D2594:E2594"/>
    <mergeCell ref="B2607:H2607"/>
    <mergeCell ref="B2608:G2608"/>
    <mergeCell ref="C2611:C2613"/>
    <mergeCell ref="D2611:G2611"/>
    <mergeCell ref="D2612:G2612"/>
    <mergeCell ref="D2613:G2613"/>
    <mergeCell ref="E2567:F2568"/>
    <mergeCell ref="G2567:G2568"/>
    <mergeCell ref="B2574:C2574"/>
    <mergeCell ref="E2574:F2574"/>
    <mergeCell ref="B2575:C2575"/>
    <mergeCell ref="H2575:H2584"/>
    <mergeCell ref="B2576:C2576"/>
    <mergeCell ref="B2577:C2577"/>
    <mergeCell ref="B2578:C2578"/>
    <mergeCell ref="B2579:C2579"/>
    <mergeCell ref="B2580:C2580"/>
    <mergeCell ref="B2581:C2581"/>
    <mergeCell ref="B2582:C2582"/>
    <mergeCell ref="B2583:C2583"/>
    <mergeCell ref="B2584:C2584"/>
    <mergeCell ref="C2539:C2542"/>
    <mergeCell ref="D2545:E2545"/>
    <mergeCell ref="D2546:E2546"/>
    <mergeCell ref="B2559:H2559"/>
    <mergeCell ref="B2560:G2560"/>
    <mergeCell ref="C2563:C2565"/>
    <mergeCell ref="D2563:G2563"/>
    <mergeCell ref="D2564:G2564"/>
    <mergeCell ref="D2565:G2565"/>
    <mergeCell ref="E2519:F2520"/>
    <mergeCell ref="G2519:G2520"/>
    <mergeCell ref="B2526:C2526"/>
    <mergeCell ref="E2526:F2526"/>
    <mergeCell ref="B2527:C2527"/>
    <mergeCell ref="H2527:H2536"/>
    <mergeCell ref="B2528:C2528"/>
    <mergeCell ref="B2529:C2529"/>
    <mergeCell ref="B2530:C2530"/>
    <mergeCell ref="B2531:C2531"/>
    <mergeCell ref="B2532:C2532"/>
    <mergeCell ref="B2533:C2533"/>
    <mergeCell ref="B2534:C2534"/>
    <mergeCell ref="B2535:C2535"/>
    <mergeCell ref="B2536:C2536"/>
    <mergeCell ref="C2491:C2494"/>
    <mergeCell ref="D2497:E2497"/>
    <mergeCell ref="D2498:E2498"/>
    <mergeCell ref="B2511:H2511"/>
    <mergeCell ref="B2512:G2512"/>
    <mergeCell ref="C2515:C2517"/>
    <mergeCell ref="D2515:G2515"/>
    <mergeCell ref="D2516:G2516"/>
    <mergeCell ref="D2517:G2517"/>
    <mergeCell ref="E2471:F2472"/>
    <mergeCell ref="G2471:G2472"/>
    <mergeCell ref="B2478:C2478"/>
    <mergeCell ref="E2478:F2478"/>
    <mergeCell ref="B2479:C2479"/>
    <mergeCell ref="H2479:H2488"/>
    <mergeCell ref="B2480:C2480"/>
    <mergeCell ref="B2481:C2481"/>
    <mergeCell ref="B2482:C2482"/>
    <mergeCell ref="B2483:C2483"/>
    <mergeCell ref="B2484:C2484"/>
    <mergeCell ref="B2485:C2485"/>
    <mergeCell ref="B2486:C2486"/>
    <mergeCell ref="B2487:C2487"/>
    <mergeCell ref="B2488:C2488"/>
    <mergeCell ref="C2443:C2446"/>
    <mergeCell ref="D2449:E2449"/>
    <mergeCell ref="D2450:E2450"/>
    <mergeCell ref="B2463:H2463"/>
    <mergeCell ref="B2464:G2464"/>
    <mergeCell ref="C2467:C2469"/>
    <mergeCell ref="D2467:G2467"/>
    <mergeCell ref="D2468:G2468"/>
    <mergeCell ref="D2469:G2469"/>
    <mergeCell ref="E2423:F2424"/>
    <mergeCell ref="G2423:G2424"/>
    <mergeCell ref="B2430:C2430"/>
    <mergeCell ref="E2430:F2430"/>
    <mergeCell ref="B2431:C2431"/>
    <mergeCell ref="H2431:H2440"/>
    <mergeCell ref="B2432:C2432"/>
    <mergeCell ref="B2433:C2433"/>
    <mergeCell ref="B2434:C2434"/>
    <mergeCell ref="B2435:C2435"/>
    <mergeCell ref="B2436:C2436"/>
    <mergeCell ref="B2437:C2437"/>
    <mergeCell ref="B2438:C2438"/>
    <mergeCell ref="B2439:C2439"/>
    <mergeCell ref="B2440:C2440"/>
    <mergeCell ref="C2396:C2399"/>
    <mergeCell ref="D2402:E2402"/>
    <mergeCell ref="D2403:E2403"/>
    <mergeCell ref="B2415:H2415"/>
    <mergeCell ref="B2416:G2416"/>
    <mergeCell ref="C2419:C2421"/>
    <mergeCell ref="D2419:G2419"/>
    <mergeCell ref="D2420:G2420"/>
    <mergeCell ref="D2421:G2421"/>
    <mergeCell ref="E2376:F2377"/>
    <mergeCell ref="G2376:G2377"/>
    <mergeCell ref="B2383:C2383"/>
    <mergeCell ref="E2383:F2383"/>
    <mergeCell ref="B2384:C2384"/>
    <mergeCell ref="H2384:H2393"/>
    <mergeCell ref="B2385:C2385"/>
    <mergeCell ref="B2386:C2386"/>
    <mergeCell ref="B2387:C2387"/>
    <mergeCell ref="B2388:C2388"/>
    <mergeCell ref="B2389:C2389"/>
    <mergeCell ref="B2390:C2390"/>
    <mergeCell ref="B2391:C2391"/>
    <mergeCell ref="B2392:C2392"/>
    <mergeCell ref="B2393:C2393"/>
    <mergeCell ref="C2348:C2351"/>
    <mergeCell ref="D2354:E2354"/>
    <mergeCell ref="D2355:E2355"/>
    <mergeCell ref="B2368:H2368"/>
    <mergeCell ref="B2369:G2369"/>
    <mergeCell ref="C2372:C2374"/>
    <mergeCell ref="D2372:G2372"/>
    <mergeCell ref="D2373:G2373"/>
    <mergeCell ref="D2374:G2374"/>
    <mergeCell ref="E2328:F2329"/>
    <mergeCell ref="G2328:G2329"/>
    <mergeCell ref="B2335:C2335"/>
    <mergeCell ref="E2335:F2335"/>
    <mergeCell ref="B2336:C2336"/>
    <mergeCell ref="H2336:H2345"/>
    <mergeCell ref="B2337:C2337"/>
    <mergeCell ref="B2338:C2338"/>
    <mergeCell ref="B2339:C2339"/>
    <mergeCell ref="B2340:C2340"/>
    <mergeCell ref="B2341:C2341"/>
    <mergeCell ref="B2342:C2342"/>
    <mergeCell ref="B2343:C2343"/>
    <mergeCell ref="B2344:C2344"/>
    <mergeCell ref="B2345:C2345"/>
    <mergeCell ref="C2300:C2303"/>
    <mergeCell ref="D2306:E2306"/>
    <mergeCell ref="D2307:E2307"/>
    <mergeCell ref="B2320:H2320"/>
    <mergeCell ref="B2321:G2321"/>
    <mergeCell ref="C2324:C2326"/>
    <mergeCell ref="D2324:G2324"/>
    <mergeCell ref="D2325:G2325"/>
    <mergeCell ref="D2326:G2326"/>
    <mergeCell ref="E2280:F2281"/>
    <mergeCell ref="G2280:G2281"/>
    <mergeCell ref="B2287:C2287"/>
    <mergeCell ref="E2287:F2287"/>
    <mergeCell ref="B2288:C2288"/>
    <mergeCell ref="H2288:H2297"/>
    <mergeCell ref="B2289:C2289"/>
    <mergeCell ref="B2290:C2290"/>
    <mergeCell ref="B2291:C2291"/>
    <mergeCell ref="B2292:C2292"/>
    <mergeCell ref="B2293:C2293"/>
    <mergeCell ref="B2294:C2294"/>
    <mergeCell ref="B2295:C2295"/>
    <mergeCell ref="B2296:C2296"/>
    <mergeCell ref="B2297:C2297"/>
    <mergeCell ref="C2254:C2257"/>
    <mergeCell ref="D2260:E2260"/>
    <mergeCell ref="D2261:E2261"/>
    <mergeCell ref="B2272:H2272"/>
    <mergeCell ref="B2273:G2273"/>
    <mergeCell ref="C2276:C2278"/>
    <mergeCell ref="D2276:G2276"/>
    <mergeCell ref="D2277:G2277"/>
    <mergeCell ref="D2278:G2278"/>
    <mergeCell ref="E2234:F2235"/>
    <mergeCell ref="G2234:G2235"/>
    <mergeCell ref="B2241:C2241"/>
    <mergeCell ref="E2241:F2241"/>
    <mergeCell ref="B2242:C2242"/>
    <mergeCell ref="H2242:H2251"/>
    <mergeCell ref="B2243:C2243"/>
    <mergeCell ref="B2244:C2244"/>
    <mergeCell ref="B2245:C2245"/>
    <mergeCell ref="B2246:C2246"/>
    <mergeCell ref="B2247:C2247"/>
    <mergeCell ref="B2248:C2248"/>
    <mergeCell ref="B2249:C2249"/>
    <mergeCell ref="B2250:C2250"/>
    <mergeCell ref="B2251:C2251"/>
    <mergeCell ref="C2209:C2212"/>
    <mergeCell ref="D2215:E2215"/>
    <mergeCell ref="D2216:E2216"/>
    <mergeCell ref="B2226:H2226"/>
    <mergeCell ref="B2227:G2227"/>
    <mergeCell ref="C2230:C2232"/>
    <mergeCell ref="D2230:G2230"/>
    <mergeCell ref="D2231:G2231"/>
    <mergeCell ref="D2232:G2232"/>
    <mergeCell ref="E2189:F2190"/>
    <mergeCell ref="G2189:G2190"/>
    <mergeCell ref="B2196:C2196"/>
    <mergeCell ref="E2196:F2196"/>
    <mergeCell ref="B2197:C2197"/>
    <mergeCell ref="H2197:H2206"/>
    <mergeCell ref="B2198:C2198"/>
    <mergeCell ref="B2199:C2199"/>
    <mergeCell ref="B2200:C2200"/>
    <mergeCell ref="B2201:C2201"/>
    <mergeCell ref="B2202:C2202"/>
    <mergeCell ref="B2203:C2203"/>
    <mergeCell ref="B2204:C2204"/>
    <mergeCell ref="B2205:C2205"/>
    <mergeCell ref="B2206:C2206"/>
    <mergeCell ref="C2162:C2165"/>
    <mergeCell ref="D2168:E2168"/>
    <mergeCell ref="D2169:E2169"/>
    <mergeCell ref="B2181:H2181"/>
    <mergeCell ref="B2182:G2182"/>
    <mergeCell ref="C2185:C2187"/>
    <mergeCell ref="D2185:G2185"/>
    <mergeCell ref="D2186:G2186"/>
    <mergeCell ref="D2187:G2187"/>
    <mergeCell ref="E2142:F2143"/>
    <mergeCell ref="G2142:G2143"/>
    <mergeCell ref="B2149:C2149"/>
    <mergeCell ref="E2149:F2149"/>
    <mergeCell ref="B2150:C2150"/>
    <mergeCell ref="H2150:H2159"/>
    <mergeCell ref="B2151:C2151"/>
    <mergeCell ref="B2152:C2152"/>
    <mergeCell ref="B2153:C2153"/>
    <mergeCell ref="B2154:C2154"/>
    <mergeCell ref="B2155:C2155"/>
    <mergeCell ref="B2156:C2156"/>
    <mergeCell ref="B2157:C2157"/>
    <mergeCell ref="B2158:C2158"/>
    <mergeCell ref="B2159:C2159"/>
    <mergeCell ref="C2114:C2117"/>
    <mergeCell ref="D2120:E2120"/>
    <mergeCell ref="D2121:E2121"/>
    <mergeCell ref="B2134:H2134"/>
    <mergeCell ref="B2135:G2135"/>
    <mergeCell ref="C2138:C2140"/>
    <mergeCell ref="D2138:G2138"/>
    <mergeCell ref="D2139:G2139"/>
    <mergeCell ref="D2140:G2140"/>
    <mergeCell ref="E2094:F2095"/>
    <mergeCell ref="G2094:G2095"/>
    <mergeCell ref="B2101:C2101"/>
    <mergeCell ref="E2101:F2101"/>
    <mergeCell ref="B2102:C2102"/>
    <mergeCell ref="H2102:H2111"/>
    <mergeCell ref="B2103:C2103"/>
    <mergeCell ref="B2104:C2104"/>
    <mergeCell ref="B2105:C2105"/>
    <mergeCell ref="B2106:C2106"/>
    <mergeCell ref="B2107:C2107"/>
    <mergeCell ref="B2108:C2108"/>
    <mergeCell ref="B2109:C2109"/>
    <mergeCell ref="B2110:C2110"/>
    <mergeCell ref="B2111:C2111"/>
    <mergeCell ref="C2066:C2069"/>
    <mergeCell ref="D2072:E2072"/>
    <mergeCell ref="D2073:E2073"/>
    <mergeCell ref="B2086:H2086"/>
    <mergeCell ref="B2087:G2087"/>
    <mergeCell ref="C2090:C2092"/>
    <mergeCell ref="D2090:G2090"/>
    <mergeCell ref="D2091:G2091"/>
    <mergeCell ref="D2092:G2092"/>
    <mergeCell ref="E2046:F2047"/>
    <mergeCell ref="G2046:G2047"/>
    <mergeCell ref="B2053:C2053"/>
    <mergeCell ref="E2053:F2053"/>
    <mergeCell ref="B2054:C2054"/>
    <mergeCell ref="H2054:H2063"/>
    <mergeCell ref="B2055:C2055"/>
    <mergeCell ref="B2056:C2056"/>
    <mergeCell ref="B2057:C2057"/>
    <mergeCell ref="B2058:C2058"/>
    <mergeCell ref="B2059:C2059"/>
    <mergeCell ref="B2060:C2060"/>
    <mergeCell ref="B2061:C2061"/>
    <mergeCell ref="B2062:C2062"/>
    <mergeCell ref="B2063:C2063"/>
    <mergeCell ref="C2020:C2023"/>
    <mergeCell ref="D2026:E2026"/>
    <mergeCell ref="D2027:E2027"/>
    <mergeCell ref="B2038:H2038"/>
    <mergeCell ref="B2039:G2039"/>
    <mergeCell ref="C2042:C2044"/>
    <mergeCell ref="D2042:G2042"/>
    <mergeCell ref="D2043:G2043"/>
    <mergeCell ref="D2044:G2044"/>
    <mergeCell ref="E2000:F2001"/>
    <mergeCell ref="G2000:G2001"/>
    <mergeCell ref="B2007:C2007"/>
    <mergeCell ref="E2007:F2007"/>
    <mergeCell ref="B2008:C2008"/>
    <mergeCell ref="H2008:H2017"/>
    <mergeCell ref="B2009:C2009"/>
    <mergeCell ref="B2010:C2010"/>
    <mergeCell ref="B2011:C2011"/>
    <mergeCell ref="B2012:C2012"/>
    <mergeCell ref="B2013:C2013"/>
    <mergeCell ref="B2014:C2014"/>
    <mergeCell ref="B2015:C2015"/>
    <mergeCell ref="B2016:C2016"/>
    <mergeCell ref="B2017:C2017"/>
    <mergeCell ref="C1975:C1978"/>
    <mergeCell ref="D1981:E1981"/>
    <mergeCell ref="D1982:E1982"/>
    <mergeCell ref="B1992:H1992"/>
    <mergeCell ref="B1993:G1993"/>
    <mergeCell ref="C1996:C1998"/>
    <mergeCell ref="D1996:G1996"/>
    <mergeCell ref="D1997:G1997"/>
    <mergeCell ref="D1998:G1998"/>
    <mergeCell ref="E1955:F1956"/>
    <mergeCell ref="G1955:G1956"/>
    <mergeCell ref="B1962:C1962"/>
    <mergeCell ref="E1962:F1962"/>
    <mergeCell ref="B1963:C1963"/>
    <mergeCell ref="H1963:H1972"/>
    <mergeCell ref="B1964:C1964"/>
    <mergeCell ref="B1965:C1965"/>
    <mergeCell ref="B1966:C1966"/>
    <mergeCell ref="B1967:C1967"/>
    <mergeCell ref="B1968:C1968"/>
    <mergeCell ref="B1969:C1969"/>
    <mergeCell ref="B1970:C1970"/>
    <mergeCell ref="B1971:C1971"/>
    <mergeCell ref="B1972:C1972"/>
    <mergeCell ref="C1927:C1930"/>
    <mergeCell ref="D1933:E1933"/>
    <mergeCell ref="D1934:E1934"/>
    <mergeCell ref="B1947:H1947"/>
    <mergeCell ref="B1948:G1948"/>
    <mergeCell ref="C1951:C1953"/>
    <mergeCell ref="D1951:G1951"/>
    <mergeCell ref="D1952:G1952"/>
    <mergeCell ref="D1953:G1953"/>
    <mergeCell ref="E1907:F1908"/>
    <mergeCell ref="G1907:G1908"/>
    <mergeCell ref="B1914:C1914"/>
    <mergeCell ref="E1914:F1914"/>
    <mergeCell ref="B1915:C1915"/>
    <mergeCell ref="H1915:H1924"/>
    <mergeCell ref="B1916:C1916"/>
    <mergeCell ref="B1917:C1917"/>
    <mergeCell ref="B1918:C1918"/>
    <mergeCell ref="B1919:C1919"/>
    <mergeCell ref="B1920:C1920"/>
    <mergeCell ref="B1921:C1921"/>
    <mergeCell ref="B1922:C1922"/>
    <mergeCell ref="B1923:C1923"/>
    <mergeCell ref="B1924:C1924"/>
    <mergeCell ref="C1879:C1882"/>
    <mergeCell ref="D1885:E1885"/>
    <mergeCell ref="D1886:E1886"/>
    <mergeCell ref="B1899:H1899"/>
    <mergeCell ref="B1900:G1900"/>
    <mergeCell ref="C1903:C1905"/>
    <mergeCell ref="D1903:G1903"/>
    <mergeCell ref="D1904:G1904"/>
    <mergeCell ref="D1905:G1905"/>
    <mergeCell ref="E1859:F1860"/>
    <mergeCell ref="G1859:G1860"/>
    <mergeCell ref="B1866:C1866"/>
    <mergeCell ref="E1866:F1866"/>
    <mergeCell ref="B1867:C1867"/>
    <mergeCell ref="H1867:H1876"/>
    <mergeCell ref="B1868:C1868"/>
    <mergeCell ref="B1869:C1869"/>
    <mergeCell ref="B1870:C1870"/>
    <mergeCell ref="B1871:C1871"/>
    <mergeCell ref="B1872:C1872"/>
    <mergeCell ref="B1873:C1873"/>
    <mergeCell ref="B1874:C1874"/>
    <mergeCell ref="B1875:C1875"/>
    <mergeCell ref="B1876:C1876"/>
    <mergeCell ref="C1833:C1836"/>
    <mergeCell ref="D1839:E1839"/>
    <mergeCell ref="D1840:E1840"/>
    <mergeCell ref="B1851:H1851"/>
    <mergeCell ref="B1852:G1852"/>
    <mergeCell ref="C1855:C1857"/>
    <mergeCell ref="D1855:G1855"/>
    <mergeCell ref="D1856:G1856"/>
    <mergeCell ref="D1857:G1857"/>
    <mergeCell ref="B1821:C1821"/>
    <mergeCell ref="H1821:H1830"/>
    <mergeCell ref="B1822:C1822"/>
    <mergeCell ref="B1823:C1823"/>
    <mergeCell ref="B1824:C1824"/>
    <mergeCell ref="B1825:C1825"/>
    <mergeCell ref="B1826:C1826"/>
    <mergeCell ref="B1827:C1827"/>
    <mergeCell ref="B1828:C1828"/>
    <mergeCell ref="B1829:C1829"/>
    <mergeCell ref="B1830:C1830"/>
    <mergeCell ref="B1805:H1805"/>
    <mergeCell ref="B1806:G1806"/>
    <mergeCell ref="C1809:C1811"/>
    <mergeCell ref="D1809:G1809"/>
    <mergeCell ref="D1810:G1810"/>
    <mergeCell ref="D1811:G1811"/>
    <mergeCell ref="E1813:F1814"/>
    <mergeCell ref="G1813:G1814"/>
    <mergeCell ref="B1820:C1820"/>
    <mergeCell ref="E1820:F1820"/>
    <mergeCell ref="C450:C453"/>
    <mergeCell ref="D456:E456"/>
    <mergeCell ref="D457:E457"/>
    <mergeCell ref="B437:C437"/>
    <mergeCell ref="E437:F437"/>
    <mergeCell ref="B438:C438"/>
    <mergeCell ref="H438:H447"/>
    <mergeCell ref="B439:C439"/>
    <mergeCell ref="B440:C440"/>
    <mergeCell ref="B441:C441"/>
    <mergeCell ref="B442:C442"/>
    <mergeCell ref="B443:C443"/>
    <mergeCell ref="B444:C444"/>
    <mergeCell ref="B445:C445"/>
    <mergeCell ref="B446:C446"/>
    <mergeCell ref="B447:C447"/>
    <mergeCell ref="B468:H468"/>
    <mergeCell ref="B469:G469"/>
    <mergeCell ref="C472:C474"/>
    <mergeCell ref="D472:G472"/>
    <mergeCell ref="D473:G473"/>
    <mergeCell ref="D474:G474"/>
    <mergeCell ref="C426:C428"/>
    <mergeCell ref="D426:G426"/>
    <mergeCell ref="D427:G427"/>
    <mergeCell ref="D428:G428"/>
    <mergeCell ref="E430:F431"/>
    <mergeCell ref="G430:G431"/>
    <mergeCell ref="C405:C408"/>
    <mergeCell ref="D411:E411"/>
    <mergeCell ref="D412:E412"/>
    <mergeCell ref="B422:H422"/>
    <mergeCell ref="B423:G423"/>
    <mergeCell ref="B392:C392"/>
    <mergeCell ref="E392:F392"/>
    <mergeCell ref="B393:C393"/>
    <mergeCell ref="H393:H402"/>
    <mergeCell ref="B394:C394"/>
    <mergeCell ref="B395:C395"/>
    <mergeCell ref="B396:C396"/>
    <mergeCell ref="B397:C397"/>
    <mergeCell ref="B398:C398"/>
    <mergeCell ref="B399:C399"/>
    <mergeCell ref="B400:C400"/>
    <mergeCell ref="B401:C401"/>
    <mergeCell ref="B402:C402"/>
    <mergeCell ref="C381:C383"/>
    <mergeCell ref="D381:G381"/>
    <mergeCell ref="D382:G382"/>
    <mergeCell ref="D383:G383"/>
    <mergeCell ref="E385:F386"/>
    <mergeCell ref="G385:G386"/>
    <mergeCell ref="C358:C361"/>
    <mergeCell ref="D364:E364"/>
    <mergeCell ref="D365:E365"/>
    <mergeCell ref="B377:H377"/>
    <mergeCell ref="B378:G378"/>
    <mergeCell ref="B345:C345"/>
    <mergeCell ref="E345:F345"/>
    <mergeCell ref="B346:C346"/>
    <mergeCell ref="H346:H355"/>
    <mergeCell ref="B347:C347"/>
    <mergeCell ref="B348:C348"/>
    <mergeCell ref="B349:C349"/>
    <mergeCell ref="B350:C350"/>
    <mergeCell ref="B351:C351"/>
    <mergeCell ref="B352:C352"/>
    <mergeCell ref="B353:C353"/>
    <mergeCell ref="B354:C354"/>
    <mergeCell ref="B355:C355"/>
    <mergeCell ref="C334:C336"/>
    <mergeCell ref="D334:G334"/>
    <mergeCell ref="D335:G335"/>
    <mergeCell ref="D336:G336"/>
    <mergeCell ref="E338:F339"/>
    <mergeCell ref="G338:G339"/>
    <mergeCell ref="C310:C313"/>
    <mergeCell ref="D316:E316"/>
    <mergeCell ref="D317:E317"/>
    <mergeCell ref="B330:H330"/>
    <mergeCell ref="B331:G331"/>
    <mergeCell ref="B297:C297"/>
    <mergeCell ref="E297:F297"/>
    <mergeCell ref="B298:C298"/>
    <mergeCell ref="H298:H307"/>
    <mergeCell ref="B299:C299"/>
    <mergeCell ref="B300:C300"/>
    <mergeCell ref="B301:C301"/>
    <mergeCell ref="B302:C302"/>
    <mergeCell ref="B303:C303"/>
    <mergeCell ref="B304:C304"/>
    <mergeCell ref="B305:C305"/>
    <mergeCell ref="B306:C306"/>
    <mergeCell ref="B307:C307"/>
    <mergeCell ref="C286:C288"/>
    <mergeCell ref="D286:G286"/>
    <mergeCell ref="D287:G287"/>
    <mergeCell ref="D288:G288"/>
    <mergeCell ref="E290:F291"/>
    <mergeCell ref="G290:G291"/>
    <mergeCell ref="C262:C265"/>
    <mergeCell ref="D268:E268"/>
    <mergeCell ref="D269:E269"/>
    <mergeCell ref="B282:H282"/>
    <mergeCell ref="B283:G283"/>
    <mergeCell ref="B249:C249"/>
    <mergeCell ref="E249:F249"/>
    <mergeCell ref="B250:C250"/>
    <mergeCell ref="H250:H259"/>
    <mergeCell ref="B251:C251"/>
    <mergeCell ref="B252:C252"/>
    <mergeCell ref="B253:C253"/>
    <mergeCell ref="B254:C254"/>
    <mergeCell ref="B255:C255"/>
    <mergeCell ref="B256:C256"/>
    <mergeCell ref="B257:C257"/>
    <mergeCell ref="B258:C258"/>
    <mergeCell ref="B259:C259"/>
    <mergeCell ref="C238:C240"/>
    <mergeCell ref="D238:G238"/>
    <mergeCell ref="D239:G239"/>
    <mergeCell ref="D240:G240"/>
    <mergeCell ref="E242:F243"/>
    <mergeCell ref="G242:G243"/>
    <mergeCell ref="C216:C219"/>
    <mergeCell ref="D222:E222"/>
    <mergeCell ref="D223:E223"/>
    <mergeCell ref="B234:H234"/>
    <mergeCell ref="B235:G235"/>
    <mergeCell ref="B204:C204"/>
    <mergeCell ref="B188:H188"/>
    <mergeCell ref="B189:G189"/>
    <mergeCell ref="C192:C194"/>
    <mergeCell ref="D192:G192"/>
    <mergeCell ref="D193:G193"/>
    <mergeCell ref="D194:G194"/>
    <mergeCell ref="H204:H213"/>
    <mergeCell ref="B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1:H1"/>
    <mergeCell ref="C5:C7"/>
    <mergeCell ref="D6:G6"/>
    <mergeCell ref="D7:G7"/>
    <mergeCell ref="H17:H26"/>
    <mergeCell ref="E196:F197"/>
    <mergeCell ref="G196:G197"/>
    <mergeCell ref="B203:C203"/>
    <mergeCell ref="E203:F203"/>
    <mergeCell ref="D36:E36"/>
    <mergeCell ref="B25:C25"/>
    <mergeCell ref="B26:C26"/>
    <mergeCell ref="B2:G2"/>
    <mergeCell ref="B24:C24"/>
    <mergeCell ref="G9:G10"/>
    <mergeCell ref="E16:F16"/>
    <mergeCell ref="D5:G5"/>
    <mergeCell ref="E9:F10"/>
    <mergeCell ref="C29:C32"/>
    <mergeCell ref="B16:C16"/>
    <mergeCell ref="B22:C22"/>
    <mergeCell ref="B23:C23"/>
    <mergeCell ref="D35:E35"/>
    <mergeCell ref="B17:C17"/>
    <mergeCell ref="B18:C18"/>
    <mergeCell ref="B19:C19"/>
    <mergeCell ref="B20:C20"/>
    <mergeCell ref="B21:C21"/>
    <mergeCell ref="H63:H72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63:C63"/>
    <mergeCell ref="B47:H47"/>
    <mergeCell ref="B48:G48"/>
    <mergeCell ref="C51:C53"/>
    <mergeCell ref="D51:G51"/>
    <mergeCell ref="D52:G52"/>
    <mergeCell ref="D53:G53"/>
    <mergeCell ref="E55:F56"/>
    <mergeCell ref="G55:G56"/>
    <mergeCell ref="B62:C62"/>
    <mergeCell ref="E62:F62"/>
    <mergeCell ref="C75:C78"/>
    <mergeCell ref="D81:E81"/>
    <mergeCell ref="D82:E82"/>
    <mergeCell ref="B95:H95"/>
    <mergeCell ref="B96:G96"/>
    <mergeCell ref="C99:C101"/>
    <mergeCell ref="D99:G99"/>
    <mergeCell ref="D100:G100"/>
    <mergeCell ref="D101:G101"/>
    <mergeCell ref="E103:F104"/>
    <mergeCell ref="G103:G104"/>
    <mergeCell ref="B110:C110"/>
    <mergeCell ref="E110:F110"/>
    <mergeCell ref="B111:C111"/>
    <mergeCell ref="H111:H120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C123:C126"/>
    <mergeCell ref="D129:E129"/>
    <mergeCell ref="D130:E130"/>
    <mergeCell ref="B143:H143"/>
    <mergeCell ref="B144:G144"/>
    <mergeCell ref="C147:C149"/>
    <mergeCell ref="D147:G147"/>
    <mergeCell ref="D148:G148"/>
    <mergeCell ref="D149:G149"/>
    <mergeCell ref="C171:C174"/>
    <mergeCell ref="D177:E177"/>
    <mergeCell ref="D178:E178"/>
    <mergeCell ref="B158:C158"/>
    <mergeCell ref="E158:F158"/>
    <mergeCell ref="B159:C159"/>
    <mergeCell ref="E151:F152"/>
    <mergeCell ref="G151:G152"/>
    <mergeCell ref="H159:H168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E476:F477"/>
    <mergeCell ref="G476:G477"/>
    <mergeCell ref="B483:C483"/>
    <mergeCell ref="E483:F483"/>
    <mergeCell ref="B484:C484"/>
    <mergeCell ref="H484:H493"/>
    <mergeCell ref="B485:C485"/>
    <mergeCell ref="B486:C486"/>
    <mergeCell ref="B487:C487"/>
    <mergeCell ref="B488:C488"/>
    <mergeCell ref="B489:C489"/>
    <mergeCell ref="B490:C490"/>
    <mergeCell ref="B491:C491"/>
    <mergeCell ref="B492:C492"/>
    <mergeCell ref="B493:C493"/>
    <mergeCell ref="C496:C499"/>
    <mergeCell ref="D502:E502"/>
    <mergeCell ref="D503:E503"/>
    <mergeCell ref="B514:H514"/>
    <mergeCell ref="B515:G515"/>
    <mergeCell ref="C518:C520"/>
    <mergeCell ref="D518:G518"/>
    <mergeCell ref="D519:G519"/>
    <mergeCell ref="D520:G520"/>
    <mergeCell ref="E522:F523"/>
    <mergeCell ref="G522:G523"/>
    <mergeCell ref="B529:C529"/>
    <mergeCell ref="E529:F529"/>
    <mergeCell ref="B530:C530"/>
    <mergeCell ref="H530:H539"/>
    <mergeCell ref="B531:C531"/>
    <mergeCell ref="B532:C532"/>
    <mergeCell ref="B533:C533"/>
    <mergeCell ref="B534:C534"/>
    <mergeCell ref="B535:C535"/>
    <mergeCell ref="B536:C536"/>
    <mergeCell ref="B537:C537"/>
    <mergeCell ref="B538:C538"/>
    <mergeCell ref="B539:C539"/>
    <mergeCell ref="C542:C545"/>
    <mergeCell ref="D548:E548"/>
    <mergeCell ref="D549:E549"/>
    <mergeCell ref="B560:H560"/>
    <mergeCell ref="B561:G561"/>
    <mergeCell ref="C564:C566"/>
    <mergeCell ref="D564:G564"/>
    <mergeCell ref="D565:G565"/>
    <mergeCell ref="D566:G566"/>
    <mergeCell ref="E568:F569"/>
    <mergeCell ref="G568:G569"/>
    <mergeCell ref="B575:C575"/>
    <mergeCell ref="E575:F575"/>
    <mergeCell ref="B576:C576"/>
    <mergeCell ref="H576:H585"/>
    <mergeCell ref="B577:C577"/>
    <mergeCell ref="B578:C578"/>
    <mergeCell ref="B579:C579"/>
    <mergeCell ref="B580:C580"/>
    <mergeCell ref="B581:C581"/>
    <mergeCell ref="B582:C582"/>
    <mergeCell ref="B583:C583"/>
    <mergeCell ref="B584:C584"/>
    <mergeCell ref="B585:C585"/>
    <mergeCell ref="C588:C591"/>
    <mergeCell ref="D594:E594"/>
    <mergeCell ref="D595:E595"/>
    <mergeCell ref="B606:H606"/>
    <mergeCell ref="B607:G607"/>
    <mergeCell ref="C610:C612"/>
    <mergeCell ref="D610:G610"/>
    <mergeCell ref="D611:G611"/>
    <mergeCell ref="D612:G612"/>
    <mergeCell ref="E614:F615"/>
    <mergeCell ref="G614:G615"/>
    <mergeCell ref="B621:C621"/>
    <mergeCell ref="E621:F621"/>
    <mergeCell ref="B622:C622"/>
    <mergeCell ref="H622:H631"/>
    <mergeCell ref="B623:C623"/>
    <mergeCell ref="B624:C624"/>
    <mergeCell ref="B625:C625"/>
    <mergeCell ref="B626:C626"/>
    <mergeCell ref="B627:C627"/>
    <mergeCell ref="B628:C628"/>
    <mergeCell ref="B629:C629"/>
    <mergeCell ref="B630:C630"/>
    <mergeCell ref="B631:C631"/>
    <mergeCell ref="C634:C637"/>
    <mergeCell ref="D640:E640"/>
    <mergeCell ref="D641:E641"/>
    <mergeCell ref="B652:H652"/>
    <mergeCell ref="B653:G653"/>
    <mergeCell ref="C656:C658"/>
    <mergeCell ref="D656:G656"/>
    <mergeCell ref="D657:G657"/>
    <mergeCell ref="D658:G658"/>
    <mergeCell ref="E660:F661"/>
    <mergeCell ref="G660:G661"/>
    <mergeCell ref="B667:C667"/>
    <mergeCell ref="E667:F667"/>
    <mergeCell ref="B668:C668"/>
    <mergeCell ref="H668:H677"/>
    <mergeCell ref="B669:C669"/>
    <mergeCell ref="B670:C670"/>
    <mergeCell ref="B671:C671"/>
    <mergeCell ref="B672:C672"/>
    <mergeCell ref="B673:C673"/>
    <mergeCell ref="B674:C674"/>
    <mergeCell ref="B675:C675"/>
    <mergeCell ref="B676:C676"/>
    <mergeCell ref="B677:C677"/>
    <mergeCell ref="C680:C683"/>
    <mergeCell ref="D686:E686"/>
    <mergeCell ref="D687:E687"/>
    <mergeCell ref="B698:H698"/>
    <mergeCell ref="B699:G699"/>
    <mergeCell ref="C702:C704"/>
    <mergeCell ref="D702:G702"/>
    <mergeCell ref="D703:G703"/>
    <mergeCell ref="D704:G704"/>
    <mergeCell ref="E706:F707"/>
    <mergeCell ref="G706:G707"/>
    <mergeCell ref="B713:C713"/>
    <mergeCell ref="E713:F713"/>
    <mergeCell ref="B714:C714"/>
    <mergeCell ref="H714:H723"/>
    <mergeCell ref="B715:C715"/>
    <mergeCell ref="B716:C716"/>
    <mergeCell ref="B717:C717"/>
    <mergeCell ref="B718:C718"/>
    <mergeCell ref="B719:C719"/>
    <mergeCell ref="B720:C720"/>
    <mergeCell ref="B721:C721"/>
    <mergeCell ref="B722:C722"/>
    <mergeCell ref="B723:C723"/>
    <mergeCell ref="C726:C729"/>
    <mergeCell ref="D732:E732"/>
    <mergeCell ref="D733:E733"/>
    <mergeCell ref="B744:H744"/>
    <mergeCell ref="B745:G745"/>
    <mergeCell ref="C748:C750"/>
    <mergeCell ref="D748:G748"/>
    <mergeCell ref="D749:G749"/>
    <mergeCell ref="D750:G750"/>
    <mergeCell ref="E752:F753"/>
    <mergeCell ref="G752:G753"/>
    <mergeCell ref="B759:C759"/>
    <mergeCell ref="E759:F759"/>
    <mergeCell ref="B760:C760"/>
    <mergeCell ref="H760:H769"/>
    <mergeCell ref="B761:C761"/>
    <mergeCell ref="B762:C762"/>
    <mergeCell ref="B763:C763"/>
    <mergeCell ref="B764:C764"/>
    <mergeCell ref="B765:C765"/>
    <mergeCell ref="B766:C766"/>
    <mergeCell ref="B767:C767"/>
    <mergeCell ref="B768:C768"/>
    <mergeCell ref="B769:C769"/>
    <mergeCell ref="C772:C775"/>
    <mergeCell ref="D778:E778"/>
    <mergeCell ref="D779:E779"/>
    <mergeCell ref="B790:H790"/>
    <mergeCell ref="B791:G791"/>
    <mergeCell ref="C794:C796"/>
    <mergeCell ref="D794:G794"/>
    <mergeCell ref="D795:G795"/>
    <mergeCell ref="D796:G796"/>
    <mergeCell ref="E798:F799"/>
    <mergeCell ref="G798:G799"/>
    <mergeCell ref="B805:C805"/>
    <mergeCell ref="E805:F805"/>
    <mergeCell ref="B806:C806"/>
    <mergeCell ref="H806:H815"/>
    <mergeCell ref="B807:C807"/>
    <mergeCell ref="B808:C808"/>
    <mergeCell ref="B809:C809"/>
    <mergeCell ref="B810:C810"/>
    <mergeCell ref="B811:C811"/>
    <mergeCell ref="B812:C812"/>
    <mergeCell ref="B813:C813"/>
    <mergeCell ref="B814:C814"/>
    <mergeCell ref="B815:C815"/>
    <mergeCell ref="C818:C821"/>
    <mergeCell ref="D824:E824"/>
    <mergeCell ref="D825:E825"/>
    <mergeCell ref="B836:H836"/>
    <mergeCell ref="B837:G837"/>
    <mergeCell ref="C840:C842"/>
    <mergeCell ref="D840:G840"/>
    <mergeCell ref="D841:G841"/>
    <mergeCell ref="D842:G842"/>
    <mergeCell ref="E844:F845"/>
    <mergeCell ref="G844:G845"/>
    <mergeCell ref="B851:C851"/>
    <mergeCell ref="E851:F851"/>
    <mergeCell ref="B852:C852"/>
    <mergeCell ref="H852:H861"/>
    <mergeCell ref="B853:C853"/>
    <mergeCell ref="B854:C854"/>
    <mergeCell ref="B855:C855"/>
    <mergeCell ref="B856:C856"/>
    <mergeCell ref="B857:C857"/>
    <mergeCell ref="B858:C858"/>
    <mergeCell ref="B859:C859"/>
    <mergeCell ref="B860:C860"/>
    <mergeCell ref="B861:C861"/>
    <mergeCell ref="C864:C867"/>
    <mergeCell ref="D870:E870"/>
    <mergeCell ref="D871:E871"/>
    <mergeCell ref="B882:H882"/>
    <mergeCell ref="B883:G883"/>
    <mergeCell ref="C886:C888"/>
    <mergeCell ref="D886:G886"/>
    <mergeCell ref="D887:G887"/>
    <mergeCell ref="D888:G888"/>
    <mergeCell ref="E890:F891"/>
    <mergeCell ref="G890:G891"/>
    <mergeCell ref="B897:C897"/>
    <mergeCell ref="E897:F897"/>
    <mergeCell ref="B898:C898"/>
    <mergeCell ref="H898:H907"/>
    <mergeCell ref="B899:C899"/>
    <mergeCell ref="B900:C900"/>
    <mergeCell ref="B901:C901"/>
    <mergeCell ref="B902:C902"/>
    <mergeCell ref="B903:C903"/>
    <mergeCell ref="B904:C904"/>
    <mergeCell ref="B905:C905"/>
    <mergeCell ref="B906:C906"/>
    <mergeCell ref="B907:C907"/>
    <mergeCell ref="C910:C913"/>
    <mergeCell ref="D916:E916"/>
    <mergeCell ref="D917:E917"/>
    <mergeCell ref="B928:H928"/>
    <mergeCell ref="B929:G929"/>
    <mergeCell ref="C932:C934"/>
    <mergeCell ref="D932:G932"/>
    <mergeCell ref="D933:G933"/>
    <mergeCell ref="D934:G934"/>
    <mergeCell ref="E936:F937"/>
    <mergeCell ref="G936:G937"/>
    <mergeCell ref="B943:C943"/>
    <mergeCell ref="E943:F943"/>
    <mergeCell ref="B944:C944"/>
    <mergeCell ref="H944:H953"/>
    <mergeCell ref="B945:C945"/>
    <mergeCell ref="B946:C946"/>
    <mergeCell ref="B947:C947"/>
    <mergeCell ref="B948:C948"/>
    <mergeCell ref="B949:C949"/>
    <mergeCell ref="B950:C950"/>
    <mergeCell ref="B951:C951"/>
    <mergeCell ref="B952:C952"/>
    <mergeCell ref="B953:C953"/>
    <mergeCell ref="C956:C959"/>
    <mergeCell ref="D962:E962"/>
    <mergeCell ref="D963:E963"/>
    <mergeCell ref="B974:H974"/>
    <mergeCell ref="B975:G975"/>
    <mergeCell ref="C978:C980"/>
    <mergeCell ref="D978:G978"/>
    <mergeCell ref="D979:G979"/>
    <mergeCell ref="D980:G980"/>
    <mergeCell ref="E982:F983"/>
    <mergeCell ref="G982:G983"/>
    <mergeCell ref="B989:C989"/>
    <mergeCell ref="E989:F989"/>
    <mergeCell ref="B990:C990"/>
    <mergeCell ref="H990:H999"/>
    <mergeCell ref="B991:C991"/>
    <mergeCell ref="B992:C992"/>
    <mergeCell ref="B993:C993"/>
    <mergeCell ref="B994:C994"/>
    <mergeCell ref="B995:C995"/>
    <mergeCell ref="B996:C996"/>
    <mergeCell ref="B997:C997"/>
    <mergeCell ref="B998:C998"/>
    <mergeCell ref="B999:C999"/>
    <mergeCell ref="C1002:C1005"/>
    <mergeCell ref="D1008:E1008"/>
    <mergeCell ref="D1009:E1009"/>
    <mergeCell ref="B1020:H1020"/>
    <mergeCell ref="B1021:G1021"/>
    <mergeCell ref="C1024:C1026"/>
    <mergeCell ref="D1024:G1024"/>
    <mergeCell ref="D1025:G1025"/>
    <mergeCell ref="D1026:G1026"/>
    <mergeCell ref="E1028:F1029"/>
    <mergeCell ref="G1028:G1029"/>
    <mergeCell ref="B1035:C1035"/>
    <mergeCell ref="E1035:F1035"/>
    <mergeCell ref="B1036:C1036"/>
    <mergeCell ref="H1036:H1045"/>
    <mergeCell ref="B1037:C1037"/>
    <mergeCell ref="B1038:C1038"/>
    <mergeCell ref="B1039:C1039"/>
    <mergeCell ref="B1040:C1040"/>
    <mergeCell ref="B1041:C1041"/>
    <mergeCell ref="B1042:C1042"/>
    <mergeCell ref="B1043:C1043"/>
    <mergeCell ref="B1044:C1044"/>
    <mergeCell ref="B1045:C1045"/>
    <mergeCell ref="C1048:C1051"/>
    <mergeCell ref="D1054:E1054"/>
    <mergeCell ref="D1055:E1055"/>
    <mergeCell ref="B1066:H1066"/>
    <mergeCell ref="B1067:G1067"/>
    <mergeCell ref="C1070:C1072"/>
    <mergeCell ref="D1070:G1070"/>
    <mergeCell ref="D1071:G1071"/>
    <mergeCell ref="D1072:G1072"/>
    <mergeCell ref="E1074:F1075"/>
    <mergeCell ref="G1074:G1075"/>
    <mergeCell ref="B1081:C1081"/>
    <mergeCell ref="E1081:F1081"/>
    <mergeCell ref="B1082:C1082"/>
    <mergeCell ref="H1082:H1091"/>
    <mergeCell ref="B1083:C1083"/>
    <mergeCell ref="B1084:C1084"/>
    <mergeCell ref="B1085:C1085"/>
    <mergeCell ref="B1086:C1086"/>
    <mergeCell ref="B1087:C1087"/>
    <mergeCell ref="B1088:C1088"/>
    <mergeCell ref="B1089:C1089"/>
    <mergeCell ref="B1090:C1090"/>
    <mergeCell ref="B1091:C1091"/>
    <mergeCell ref="C1094:C1097"/>
    <mergeCell ref="D1100:E1100"/>
    <mergeCell ref="D1101:E1101"/>
    <mergeCell ref="B1112:H1112"/>
    <mergeCell ref="B1113:G1113"/>
    <mergeCell ref="C1116:C1118"/>
    <mergeCell ref="D1116:G1116"/>
    <mergeCell ref="D1117:G1117"/>
    <mergeCell ref="D1118:G1118"/>
    <mergeCell ref="E1120:F1121"/>
    <mergeCell ref="G1120:G1121"/>
    <mergeCell ref="B1127:C1127"/>
    <mergeCell ref="E1127:F1127"/>
    <mergeCell ref="B1128:C1128"/>
    <mergeCell ref="H1128:H1137"/>
    <mergeCell ref="B1129:C1129"/>
    <mergeCell ref="B1130:C1130"/>
    <mergeCell ref="B1131:C1131"/>
    <mergeCell ref="B1132:C1132"/>
    <mergeCell ref="B1133:C1133"/>
    <mergeCell ref="B1134:C1134"/>
    <mergeCell ref="B1135:C1135"/>
    <mergeCell ref="B1136:C1136"/>
    <mergeCell ref="B1137:C1137"/>
    <mergeCell ref="C1140:C1143"/>
    <mergeCell ref="D1146:E1146"/>
    <mergeCell ref="D1147:E1147"/>
    <mergeCell ref="B1158:H1158"/>
    <mergeCell ref="B1159:G1159"/>
    <mergeCell ref="C1162:C1164"/>
    <mergeCell ref="D1162:G1162"/>
    <mergeCell ref="D1163:G1163"/>
    <mergeCell ref="D1164:G1164"/>
    <mergeCell ref="E1166:F1167"/>
    <mergeCell ref="G1166:G1167"/>
    <mergeCell ref="B1173:C1173"/>
    <mergeCell ref="E1173:F1173"/>
    <mergeCell ref="B1174:C1174"/>
    <mergeCell ref="H1174:H1183"/>
    <mergeCell ref="B1175:C1175"/>
    <mergeCell ref="B1176:C1176"/>
    <mergeCell ref="B1177:C1177"/>
    <mergeCell ref="B1178:C1178"/>
    <mergeCell ref="B1179:C1179"/>
    <mergeCell ref="B1180:C1180"/>
    <mergeCell ref="B1181:C1181"/>
    <mergeCell ref="B1182:C1182"/>
    <mergeCell ref="B1183:C1183"/>
    <mergeCell ref="C1186:C1189"/>
    <mergeCell ref="D1192:E1192"/>
    <mergeCell ref="D1193:E1193"/>
    <mergeCell ref="B1204:H1204"/>
    <mergeCell ref="B1205:G1205"/>
    <mergeCell ref="C1208:C1210"/>
    <mergeCell ref="D1208:G1208"/>
    <mergeCell ref="D1209:G1209"/>
    <mergeCell ref="D1210:G1210"/>
    <mergeCell ref="E1212:F1213"/>
    <mergeCell ref="G1212:G1213"/>
    <mergeCell ref="B1219:C1219"/>
    <mergeCell ref="E1219:F1219"/>
    <mergeCell ref="B1220:C1220"/>
    <mergeCell ref="H1220:H1229"/>
    <mergeCell ref="B1221:C1221"/>
    <mergeCell ref="B1222:C1222"/>
    <mergeCell ref="B1223:C1223"/>
    <mergeCell ref="B1224:C1224"/>
    <mergeCell ref="B1225:C1225"/>
    <mergeCell ref="B1226:C1226"/>
    <mergeCell ref="B1227:C1227"/>
    <mergeCell ref="B1228:C1228"/>
    <mergeCell ref="B1229:C1229"/>
    <mergeCell ref="C1232:C1235"/>
    <mergeCell ref="D1238:E1238"/>
    <mergeCell ref="D1239:E1239"/>
    <mergeCell ref="B1250:H1250"/>
    <mergeCell ref="B1251:G1251"/>
    <mergeCell ref="C1254:C1256"/>
    <mergeCell ref="D1254:G1254"/>
    <mergeCell ref="D1255:G1255"/>
    <mergeCell ref="D1256:G1256"/>
    <mergeCell ref="E1258:F1259"/>
    <mergeCell ref="G1258:G1259"/>
    <mergeCell ref="B1265:C1265"/>
    <mergeCell ref="E1265:F1265"/>
    <mergeCell ref="B1266:C1266"/>
    <mergeCell ref="H1266:H1275"/>
    <mergeCell ref="B1267:C1267"/>
    <mergeCell ref="B1268:C1268"/>
    <mergeCell ref="B1269:C1269"/>
    <mergeCell ref="B1270:C1270"/>
    <mergeCell ref="B1271:C1271"/>
    <mergeCell ref="B1272:C1272"/>
    <mergeCell ref="B1273:C1273"/>
    <mergeCell ref="B1274:C1274"/>
    <mergeCell ref="B1275:C1275"/>
    <mergeCell ref="C1278:C1281"/>
    <mergeCell ref="D1284:E1284"/>
    <mergeCell ref="D1285:E1285"/>
    <mergeCell ref="B1296:H1296"/>
    <mergeCell ref="B1297:G1297"/>
    <mergeCell ref="C1300:C1302"/>
    <mergeCell ref="D1300:G1300"/>
    <mergeCell ref="D1301:G1301"/>
    <mergeCell ref="D1302:G1302"/>
    <mergeCell ref="E1304:F1305"/>
    <mergeCell ref="G1304:G1305"/>
    <mergeCell ref="B1311:C1311"/>
    <mergeCell ref="E1311:F1311"/>
    <mergeCell ref="B1312:C1312"/>
    <mergeCell ref="H1312:H1321"/>
    <mergeCell ref="B1313:C1313"/>
    <mergeCell ref="B1314:C1314"/>
    <mergeCell ref="B1315:C1315"/>
    <mergeCell ref="B1316:C1316"/>
    <mergeCell ref="B1317:C1317"/>
    <mergeCell ref="B1318:C1318"/>
    <mergeCell ref="B1319:C1319"/>
    <mergeCell ref="B1320:C1320"/>
    <mergeCell ref="B1321:C1321"/>
    <mergeCell ref="C1324:C1327"/>
    <mergeCell ref="D1330:E1330"/>
    <mergeCell ref="D1331:E1331"/>
    <mergeCell ref="B1342:H1342"/>
    <mergeCell ref="B1343:G1343"/>
    <mergeCell ref="C1346:C1348"/>
    <mergeCell ref="D1346:G1346"/>
    <mergeCell ref="D1347:G1347"/>
    <mergeCell ref="D1348:G1348"/>
    <mergeCell ref="E1350:F1351"/>
    <mergeCell ref="G1350:G1351"/>
    <mergeCell ref="B1357:C1357"/>
    <mergeCell ref="E1357:F1357"/>
    <mergeCell ref="B1358:C1358"/>
    <mergeCell ref="H1358:H1367"/>
    <mergeCell ref="B1359:C1359"/>
    <mergeCell ref="B1360:C1360"/>
    <mergeCell ref="B1361:C1361"/>
    <mergeCell ref="B1362:C1362"/>
    <mergeCell ref="B1363:C1363"/>
    <mergeCell ref="B1364:C1364"/>
    <mergeCell ref="B1365:C1365"/>
    <mergeCell ref="B1366:C1366"/>
    <mergeCell ref="B1367:C1367"/>
    <mergeCell ref="C1370:C1373"/>
    <mergeCell ref="D1376:E1376"/>
    <mergeCell ref="D1377:E1377"/>
    <mergeCell ref="B1388:H1388"/>
    <mergeCell ref="B1389:G1389"/>
    <mergeCell ref="C1392:C1394"/>
    <mergeCell ref="D1392:G1392"/>
    <mergeCell ref="D1393:G1393"/>
    <mergeCell ref="D1394:G1394"/>
    <mergeCell ref="E1396:F1397"/>
    <mergeCell ref="G1396:G1397"/>
    <mergeCell ref="B1403:C1403"/>
    <mergeCell ref="E1403:F1403"/>
    <mergeCell ref="B1404:C1404"/>
    <mergeCell ref="H1404:H1413"/>
    <mergeCell ref="B1405:C1405"/>
    <mergeCell ref="B1406:C1406"/>
    <mergeCell ref="B1407:C1407"/>
    <mergeCell ref="B1408:C1408"/>
    <mergeCell ref="B1409:C1409"/>
    <mergeCell ref="B1410:C1410"/>
    <mergeCell ref="B1411:C1411"/>
    <mergeCell ref="B1412:C1412"/>
    <mergeCell ref="B1413:C1413"/>
    <mergeCell ref="C1416:C1419"/>
    <mergeCell ref="D1422:E1422"/>
    <mergeCell ref="D1423:E1423"/>
    <mergeCell ref="B1434:H1434"/>
    <mergeCell ref="B1435:G1435"/>
    <mergeCell ref="C1438:C1440"/>
    <mergeCell ref="D1438:G1438"/>
    <mergeCell ref="D1439:G1439"/>
    <mergeCell ref="D1440:G1440"/>
    <mergeCell ref="E1442:F1443"/>
    <mergeCell ref="G1442:G1443"/>
    <mergeCell ref="B1449:C1449"/>
    <mergeCell ref="E1449:F1449"/>
    <mergeCell ref="B1450:C1450"/>
    <mergeCell ref="H1450:H1459"/>
    <mergeCell ref="B1451:C1451"/>
    <mergeCell ref="B1452:C1452"/>
    <mergeCell ref="B1453:C1453"/>
    <mergeCell ref="B1454:C1454"/>
    <mergeCell ref="B1455:C1455"/>
    <mergeCell ref="B1456:C1456"/>
    <mergeCell ref="B1457:C1457"/>
    <mergeCell ref="B1458:C1458"/>
    <mergeCell ref="B1459:C1459"/>
    <mergeCell ref="C1462:C1465"/>
    <mergeCell ref="D1468:E1468"/>
    <mergeCell ref="D1469:E1469"/>
    <mergeCell ref="B1480:H1480"/>
    <mergeCell ref="B1481:G1481"/>
    <mergeCell ref="C1484:C1486"/>
    <mergeCell ref="D1484:G1484"/>
    <mergeCell ref="D1485:G1485"/>
    <mergeCell ref="D1486:G1486"/>
    <mergeCell ref="E1488:F1489"/>
    <mergeCell ref="G1488:G1489"/>
    <mergeCell ref="B1495:C1495"/>
    <mergeCell ref="E1495:F1495"/>
    <mergeCell ref="B1496:C1496"/>
    <mergeCell ref="H1496:H1505"/>
    <mergeCell ref="B1497:C1497"/>
    <mergeCell ref="B1498:C1498"/>
    <mergeCell ref="B1499:C1499"/>
    <mergeCell ref="B1500:C1500"/>
    <mergeCell ref="B1501:C1501"/>
    <mergeCell ref="B1502:C1502"/>
    <mergeCell ref="B1503:C1503"/>
    <mergeCell ref="B1504:C1504"/>
    <mergeCell ref="B1505:C1505"/>
    <mergeCell ref="C1508:C1511"/>
    <mergeCell ref="D1514:E1514"/>
    <mergeCell ref="D1515:E1515"/>
    <mergeCell ref="B1526:H1526"/>
    <mergeCell ref="B1527:G1527"/>
    <mergeCell ref="C1530:C1532"/>
    <mergeCell ref="D1530:G1530"/>
    <mergeCell ref="D1531:G1531"/>
    <mergeCell ref="D1532:G1532"/>
    <mergeCell ref="E1534:F1535"/>
    <mergeCell ref="G1534:G1535"/>
    <mergeCell ref="B1541:C1541"/>
    <mergeCell ref="E1541:F1541"/>
    <mergeCell ref="B1542:C1542"/>
    <mergeCell ref="H1542:H1551"/>
    <mergeCell ref="B1543:C1543"/>
    <mergeCell ref="B1544:C1544"/>
    <mergeCell ref="B1545:C1545"/>
    <mergeCell ref="B1546:C1546"/>
    <mergeCell ref="B1547:C1547"/>
    <mergeCell ref="B1548:C1548"/>
    <mergeCell ref="B1549:C1549"/>
    <mergeCell ref="B1550:C1550"/>
    <mergeCell ref="B1551:C1551"/>
    <mergeCell ref="C1554:C1557"/>
    <mergeCell ref="D1560:E1560"/>
    <mergeCell ref="D1561:E1561"/>
    <mergeCell ref="B1572:H1572"/>
    <mergeCell ref="B1573:G1573"/>
    <mergeCell ref="C1576:C1578"/>
    <mergeCell ref="D1576:G1576"/>
    <mergeCell ref="D1577:G1577"/>
    <mergeCell ref="D1578:G1578"/>
    <mergeCell ref="C1600:C1603"/>
    <mergeCell ref="D1606:E1606"/>
    <mergeCell ref="D1607:E1607"/>
    <mergeCell ref="E1580:F1581"/>
    <mergeCell ref="G1580:G1581"/>
    <mergeCell ref="B1587:C1587"/>
    <mergeCell ref="E1587:F1587"/>
    <mergeCell ref="B1588:C1588"/>
    <mergeCell ref="H1588:H1597"/>
    <mergeCell ref="B1589:C1589"/>
    <mergeCell ref="B1590:C1590"/>
    <mergeCell ref="B1591:C1591"/>
    <mergeCell ref="B1592:C1592"/>
    <mergeCell ref="B1593:C1593"/>
    <mergeCell ref="B1594:C1594"/>
    <mergeCell ref="B1595:C1595"/>
    <mergeCell ref="B1596:C1596"/>
    <mergeCell ref="B1597:C1597"/>
    <mergeCell ref="B1618:H1618"/>
    <mergeCell ref="B1619:G1619"/>
    <mergeCell ref="C1622:C1624"/>
    <mergeCell ref="D1622:G1622"/>
    <mergeCell ref="D1623:G1623"/>
    <mergeCell ref="D1624:G1624"/>
    <mergeCell ref="E1626:F1627"/>
    <mergeCell ref="G1626:G1627"/>
    <mergeCell ref="B1633:C1633"/>
    <mergeCell ref="E1633:F1633"/>
    <mergeCell ref="B1634:C1634"/>
    <mergeCell ref="H1634:H1643"/>
    <mergeCell ref="B1635:C1635"/>
    <mergeCell ref="B1636:C1636"/>
    <mergeCell ref="B1637:C1637"/>
    <mergeCell ref="B1638:C1638"/>
    <mergeCell ref="B1639:C1639"/>
    <mergeCell ref="B1640:C1640"/>
    <mergeCell ref="B1641:C1641"/>
    <mergeCell ref="B1642:C1642"/>
    <mergeCell ref="B1643:C1643"/>
    <mergeCell ref="C1646:C1649"/>
    <mergeCell ref="D1652:E1652"/>
    <mergeCell ref="D1653:E1653"/>
    <mergeCell ref="B1664:H1664"/>
    <mergeCell ref="B1665:G1665"/>
    <mergeCell ref="C1668:C1670"/>
    <mergeCell ref="D1668:G1668"/>
    <mergeCell ref="D1669:G1669"/>
    <mergeCell ref="D1670:G1670"/>
    <mergeCell ref="E1672:F1673"/>
    <mergeCell ref="G1672:G1673"/>
    <mergeCell ref="B1679:C1679"/>
    <mergeCell ref="E1679:F1679"/>
    <mergeCell ref="B1680:C1680"/>
    <mergeCell ref="H1680:H1689"/>
    <mergeCell ref="B1681:C1681"/>
    <mergeCell ref="B1682:C1682"/>
    <mergeCell ref="B1683:C1683"/>
    <mergeCell ref="B1684:C1684"/>
    <mergeCell ref="B1685:C1685"/>
    <mergeCell ref="B1686:C1686"/>
    <mergeCell ref="B1687:C1687"/>
    <mergeCell ref="B1688:C1688"/>
    <mergeCell ref="B1689:C1689"/>
    <mergeCell ref="C1692:C1695"/>
    <mergeCell ref="D1698:E1698"/>
    <mergeCell ref="D1699:E1699"/>
    <mergeCell ref="B1712:H1712"/>
    <mergeCell ref="B1713:G1713"/>
    <mergeCell ref="C1716:C1718"/>
    <mergeCell ref="D1716:G1716"/>
    <mergeCell ref="D1717:G1717"/>
    <mergeCell ref="D1718:G1718"/>
    <mergeCell ref="E1720:F1721"/>
    <mergeCell ref="G1720:G1721"/>
    <mergeCell ref="B1727:C1727"/>
    <mergeCell ref="E1727:F1727"/>
    <mergeCell ref="B1728:C1728"/>
    <mergeCell ref="H1728:H1737"/>
    <mergeCell ref="B1729:C1729"/>
    <mergeCell ref="B1730:C1730"/>
    <mergeCell ref="B1731:C1731"/>
    <mergeCell ref="B1732:C1732"/>
    <mergeCell ref="B1733:C1733"/>
    <mergeCell ref="B1734:C1734"/>
    <mergeCell ref="B1735:C1735"/>
    <mergeCell ref="B1736:C1736"/>
    <mergeCell ref="B1737:C1737"/>
    <mergeCell ref="C1740:C1743"/>
    <mergeCell ref="D1746:E1746"/>
    <mergeCell ref="D1747:E1747"/>
    <mergeCell ref="B1760:H1760"/>
    <mergeCell ref="B1761:G1761"/>
    <mergeCell ref="C1764:C1766"/>
    <mergeCell ref="D1764:G1764"/>
    <mergeCell ref="D1765:G1765"/>
    <mergeCell ref="D1766:G1766"/>
    <mergeCell ref="C1788:C1791"/>
    <mergeCell ref="D1794:E1794"/>
    <mergeCell ref="D1795:E1795"/>
    <mergeCell ref="E1768:F1769"/>
    <mergeCell ref="G1768:G1769"/>
    <mergeCell ref="B1775:C1775"/>
    <mergeCell ref="E1775:F1775"/>
    <mergeCell ref="B1776:C1776"/>
    <mergeCell ref="H1776:H1785"/>
    <mergeCell ref="B1777:C1777"/>
    <mergeCell ref="B1778:C1778"/>
    <mergeCell ref="B1779:C1779"/>
    <mergeCell ref="B1780:C1780"/>
    <mergeCell ref="B1781:C1781"/>
    <mergeCell ref="B1782:C1782"/>
    <mergeCell ref="B1783:C1783"/>
    <mergeCell ref="B1784:C1784"/>
    <mergeCell ref="B1785:C1785"/>
    <mergeCell ref="B3363:H3363"/>
    <mergeCell ref="B3364:G3364"/>
    <mergeCell ref="C3367:C3369"/>
    <mergeCell ref="D3367:G3367"/>
    <mergeCell ref="D3368:G3368"/>
    <mergeCell ref="D3369:G3369"/>
    <mergeCell ref="E3371:F3372"/>
    <mergeCell ref="G3371:G3372"/>
    <mergeCell ref="B3378:C3378"/>
    <mergeCell ref="E3378:F3378"/>
    <mergeCell ref="B3379:C3379"/>
    <mergeCell ref="H3379:H3388"/>
    <mergeCell ref="B3380:C3380"/>
    <mergeCell ref="B3381:C3381"/>
    <mergeCell ref="B3382:C3382"/>
    <mergeCell ref="B3383:C3383"/>
    <mergeCell ref="B3384:C3384"/>
    <mergeCell ref="B3385:C3385"/>
    <mergeCell ref="B3386:C3386"/>
    <mergeCell ref="B3387:C3387"/>
    <mergeCell ref="B3388:C3388"/>
    <mergeCell ref="C3391:C3394"/>
    <mergeCell ref="D3397:E3397"/>
    <mergeCell ref="D3398:E3398"/>
    <mergeCell ref="B3409:H3409"/>
    <mergeCell ref="B3410:G3410"/>
    <mergeCell ref="C3413:C3415"/>
    <mergeCell ref="D3413:G3413"/>
    <mergeCell ref="D3414:G3414"/>
    <mergeCell ref="D3415:G3415"/>
    <mergeCell ref="E3417:F3418"/>
    <mergeCell ref="G3417:G3418"/>
    <mergeCell ref="B3424:C3424"/>
    <mergeCell ref="E3424:F3424"/>
    <mergeCell ref="B3425:C3425"/>
    <mergeCell ref="H3425:H3434"/>
    <mergeCell ref="B3426:C3426"/>
    <mergeCell ref="B3427:C3427"/>
    <mergeCell ref="B3428:C3428"/>
    <mergeCell ref="B3429:C3429"/>
    <mergeCell ref="B3430:C3430"/>
    <mergeCell ref="B3431:C3431"/>
    <mergeCell ref="B3432:C3432"/>
    <mergeCell ref="B3433:C3433"/>
    <mergeCell ref="B3434:C3434"/>
    <mergeCell ref="C3437:C3440"/>
    <mergeCell ref="D3443:E3443"/>
    <mergeCell ref="D3444:E3444"/>
    <mergeCell ref="B3457:H3457"/>
    <mergeCell ref="B3458:G3458"/>
    <mergeCell ref="C3461:C3463"/>
    <mergeCell ref="D3461:G3461"/>
    <mergeCell ref="D3462:G3462"/>
    <mergeCell ref="D3463:G3463"/>
    <mergeCell ref="E3465:F3466"/>
    <mergeCell ref="G3465:G3466"/>
    <mergeCell ref="B3472:C3472"/>
    <mergeCell ref="E3472:F3472"/>
    <mergeCell ref="B3473:C3473"/>
    <mergeCell ref="H3473:H3482"/>
    <mergeCell ref="B3474:C3474"/>
    <mergeCell ref="B3475:C3475"/>
    <mergeCell ref="B3476:C3476"/>
    <mergeCell ref="B3477:C3477"/>
    <mergeCell ref="B3478:C3478"/>
    <mergeCell ref="B3479:C3479"/>
    <mergeCell ref="B3480:C3480"/>
    <mergeCell ref="B3481:C3481"/>
    <mergeCell ref="B3482:C3482"/>
    <mergeCell ref="C3485:C3488"/>
    <mergeCell ref="D3491:E3491"/>
    <mergeCell ref="D3492:E3492"/>
    <mergeCell ref="B3505:H3505"/>
    <mergeCell ref="B3506:G3506"/>
    <mergeCell ref="C3509:C3511"/>
    <mergeCell ref="D3509:G3509"/>
    <mergeCell ref="D3510:G3510"/>
    <mergeCell ref="D3511:G3511"/>
    <mergeCell ref="E3513:F3514"/>
    <mergeCell ref="G3513:G3514"/>
    <mergeCell ref="B3520:C3520"/>
    <mergeCell ref="E3520:F3520"/>
    <mergeCell ref="B3521:C3521"/>
    <mergeCell ref="H3521:H3530"/>
    <mergeCell ref="B3522:C3522"/>
    <mergeCell ref="B3523:C3523"/>
    <mergeCell ref="B3524:C3524"/>
    <mergeCell ref="B3525:C3525"/>
    <mergeCell ref="B3526:C3526"/>
    <mergeCell ref="B3527:C3527"/>
    <mergeCell ref="B3528:C3528"/>
    <mergeCell ref="B3529:C3529"/>
    <mergeCell ref="B3530:C3530"/>
    <mergeCell ref="C3533:C3536"/>
    <mergeCell ref="D3539:E3539"/>
    <mergeCell ref="D3540:E3540"/>
    <mergeCell ref="B3550:H3550"/>
    <mergeCell ref="B3551:G3551"/>
    <mergeCell ref="C3554:C3556"/>
    <mergeCell ref="D3554:G3554"/>
    <mergeCell ref="D3555:G3555"/>
    <mergeCell ref="D3556:G3556"/>
    <mergeCell ref="E3558:F3559"/>
    <mergeCell ref="G3558:G3559"/>
    <mergeCell ref="B3565:C3565"/>
    <mergeCell ref="E3565:F3565"/>
    <mergeCell ref="B3566:C3566"/>
    <mergeCell ref="H3566:H3575"/>
    <mergeCell ref="B3567:C3567"/>
    <mergeCell ref="B3568:C3568"/>
    <mergeCell ref="B3569:C3569"/>
    <mergeCell ref="B3570:C3570"/>
    <mergeCell ref="B3571:C3571"/>
    <mergeCell ref="B3572:C3572"/>
    <mergeCell ref="B3573:C3573"/>
    <mergeCell ref="B3574:C3574"/>
    <mergeCell ref="B3575:C3575"/>
    <mergeCell ref="C3578:C3581"/>
    <mergeCell ref="D3584:E3584"/>
    <mergeCell ref="D3585:E3585"/>
    <mergeCell ref="B3596:H3596"/>
    <mergeCell ref="B3597:G3597"/>
    <mergeCell ref="C3600:C3602"/>
    <mergeCell ref="D3600:G3600"/>
    <mergeCell ref="D3601:G3601"/>
    <mergeCell ref="D3602:G3602"/>
    <mergeCell ref="E3604:F3605"/>
    <mergeCell ref="G3604:G3605"/>
    <mergeCell ref="B3611:C3611"/>
    <mergeCell ref="E3611:F3611"/>
    <mergeCell ref="B3612:C3612"/>
    <mergeCell ref="H3612:H3621"/>
    <mergeCell ref="B3613:C3613"/>
    <mergeCell ref="B3614:C3614"/>
    <mergeCell ref="B3615:C3615"/>
    <mergeCell ref="B3616:C3616"/>
    <mergeCell ref="B3617:C3617"/>
    <mergeCell ref="B3618:C3618"/>
    <mergeCell ref="B3619:C3619"/>
    <mergeCell ref="B3620:C3620"/>
    <mergeCell ref="B3621:C3621"/>
    <mergeCell ref="C3624:C3627"/>
    <mergeCell ref="D3630:E3630"/>
    <mergeCell ref="D3631:E3631"/>
    <mergeCell ref="B3644:H3644"/>
    <mergeCell ref="B3645:G3645"/>
    <mergeCell ref="C3648:C3650"/>
    <mergeCell ref="D3648:G3648"/>
    <mergeCell ref="D3649:G3649"/>
    <mergeCell ref="D3650:G3650"/>
    <mergeCell ref="E3652:F3653"/>
    <mergeCell ref="G3652:G3653"/>
    <mergeCell ref="B3659:C3659"/>
    <mergeCell ref="E3659:F3659"/>
    <mergeCell ref="B3660:C3660"/>
    <mergeCell ref="H3660:H3669"/>
    <mergeCell ref="B3661:C3661"/>
    <mergeCell ref="B3662:C3662"/>
    <mergeCell ref="B3663:C3663"/>
    <mergeCell ref="B3664:C3664"/>
    <mergeCell ref="B3665:C3665"/>
    <mergeCell ref="B3666:C3666"/>
    <mergeCell ref="B3667:C3667"/>
    <mergeCell ref="B3668:C3668"/>
    <mergeCell ref="B3669:C3669"/>
    <mergeCell ref="C3672:C3675"/>
    <mergeCell ref="D3678:E3678"/>
    <mergeCell ref="D3679:E3679"/>
    <mergeCell ref="B3692:H3692"/>
    <mergeCell ref="B3693:G3693"/>
    <mergeCell ref="C3696:C3698"/>
    <mergeCell ref="D3696:G3696"/>
    <mergeCell ref="D3697:G3697"/>
    <mergeCell ref="D3698:G3698"/>
    <mergeCell ref="E3700:F3701"/>
    <mergeCell ref="G3700:G3701"/>
    <mergeCell ref="B3707:C3707"/>
    <mergeCell ref="E3707:F3707"/>
    <mergeCell ref="B3708:C3708"/>
    <mergeCell ref="H3708:H3717"/>
    <mergeCell ref="B3709:C3709"/>
    <mergeCell ref="B3710:C3710"/>
    <mergeCell ref="B3711:C3711"/>
    <mergeCell ref="B3712:C3712"/>
    <mergeCell ref="B3713:C3713"/>
    <mergeCell ref="B3714:C3714"/>
    <mergeCell ref="B3715:C3715"/>
    <mergeCell ref="B3716:C3716"/>
    <mergeCell ref="B3717:C3717"/>
    <mergeCell ref="C3720:C3723"/>
    <mergeCell ref="D3726:E3726"/>
    <mergeCell ref="D3727:E3727"/>
    <mergeCell ref="B3739:H3739"/>
    <mergeCell ref="B3740:G3740"/>
    <mergeCell ref="C3743:C3745"/>
    <mergeCell ref="D3743:G3743"/>
    <mergeCell ref="D3744:G3744"/>
    <mergeCell ref="D3745:G3745"/>
    <mergeCell ref="E3747:F3748"/>
    <mergeCell ref="G3747:G3748"/>
    <mergeCell ref="B3754:C3754"/>
    <mergeCell ref="E3754:F3754"/>
    <mergeCell ref="B3755:C3755"/>
    <mergeCell ref="H3755:H3764"/>
    <mergeCell ref="B3756:C3756"/>
    <mergeCell ref="B3757:C3757"/>
    <mergeCell ref="B3758:C3758"/>
    <mergeCell ref="B3759:C3759"/>
    <mergeCell ref="B3760:C3760"/>
    <mergeCell ref="B3761:C3761"/>
    <mergeCell ref="B3762:C3762"/>
    <mergeCell ref="B3763:C3763"/>
    <mergeCell ref="B3764:C3764"/>
    <mergeCell ref="C3767:C3770"/>
    <mergeCell ref="D3773:E3773"/>
    <mergeCell ref="D3774:E3774"/>
    <mergeCell ref="B3784:H3784"/>
    <mergeCell ref="B3785:G3785"/>
    <mergeCell ref="C3788:C3790"/>
    <mergeCell ref="D3788:G3788"/>
    <mergeCell ref="D3789:G3789"/>
    <mergeCell ref="D3790:G3790"/>
    <mergeCell ref="E3792:F3793"/>
    <mergeCell ref="G3792:G3793"/>
    <mergeCell ref="B3799:C3799"/>
    <mergeCell ref="E3799:F3799"/>
    <mergeCell ref="B3800:C3800"/>
    <mergeCell ref="H3800:H3809"/>
    <mergeCell ref="B3801:C3801"/>
    <mergeCell ref="B3802:C3802"/>
    <mergeCell ref="B3803:C3803"/>
    <mergeCell ref="B3804:C3804"/>
    <mergeCell ref="B3805:C3805"/>
    <mergeCell ref="B3806:C3806"/>
    <mergeCell ref="B3807:C3807"/>
    <mergeCell ref="B3808:C3808"/>
    <mergeCell ref="B3809:C3809"/>
    <mergeCell ref="C3812:C3815"/>
    <mergeCell ref="D3818:E3818"/>
    <mergeCell ref="D3819:E3819"/>
    <mergeCell ref="B3830:H3830"/>
    <mergeCell ref="B3831:G3831"/>
    <mergeCell ref="C3834:C3836"/>
    <mergeCell ref="D3834:G3834"/>
    <mergeCell ref="D3835:G3835"/>
    <mergeCell ref="D3836:G3836"/>
    <mergeCell ref="E3838:F3839"/>
    <mergeCell ref="G3838:G3839"/>
    <mergeCell ref="B3845:C3845"/>
    <mergeCell ref="E3845:F3845"/>
    <mergeCell ref="B3846:C3846"/>
    <mergeCell ref="H3846:H3855"/>
    <mergeCell ref="B3847:C3847"/>
    <mergeCell ref="B3848:C3848"/>
    <mergeCell ref="B3849:C3849"/>
    <mergeCell ref="B3850:C3850"/>
    <mergeCell ref="B3851:C3851"/>
    <mergeCell ref="B3852:C3852"/>
    <mergeCell ref="B3853:C3853"/>
    <mergeCell ref="B3854:C3854"/>
    <mergeCell ref="B3855:C3855"/>
    <mergeCell ref="C3858:C3861"/>
    <mergeCell ref="D3864:E3864"/>
    <mergeCell ref="D3865:E3865"/>
    <mergeCell ref="B3878:H3878"/>
    <mergeCell ref="B3879:G3879"/>
    <mergeCell ref="C3882:C3884"/>
    <mergeCell ref="D3882:G3882"/>
    <mergeCell ref="D3883:G3883"/>
    <mergeCell ref="D3884:G3884"/>
    <mergeCell ref="E3886:F3887"/>
    <mergeCell ref="G3886:G3887"/>
    <mergeCell ref="B3893:C3893"/>
    <mergeCell ref="E3893:F3893"/>
    <mergeCell ref="B3894:C3894"/>
    <mergeCell ref="H3894:H3903"/>
    <mergeCell ref="B3895:C3895"/>
    <mergeCell ref="B3896:C3896"/>
    <mergeCell ref="B3897:C3897"/>
    <mergeCell ref="B3898:C3898"/>
    <mergeCell ref="B3899:C3899"/>
    <mergeCell ref="B3900:C3900"/>
    <mergeCell ref="B3901:C3901"/>
    <mergeCell ref="B3902:C3902"/>
    <mergeCell ref="B3903:C3903"/>
    <mergeCell ref="C3906:C3909"/>
    <mergeCell ref="D3912:E3912"/>
    <mergeCell ref="D3913:E3913"/>
    <mergeCell ref="B3926:H3926"/>
    <mergeCell ref="B3927:G3927"/>
    <mergeCell ref="C3930:C3932"/>
    <mergeCell ref="D3930:G3930"/>
    <mergeCell ref="D3931:G3931"/>
    <mergeCell ref="D3932:G3932"/>
    <mergeCell ref="E3934:F3935"/>
    <mergeCell ref="G3934:G3935"/>
    <mergeCell ref="B3941:C3941"/>
    <mergeCell ref="E3941:F3941"/>
    <mergeCell ref="B3942:C3942"/>
    <mergeCell ref="H3942:H3951"/>
    <mergeCell ref="B3943:C3943"/>
    <mergeCell ref="B3944:C3944"/>
    <mergeCell ref="B3945:C3945"/>
    <mergeCell ref="B3946:C3946"/>
    <mergeCell ref="B3947:C3947"/>
    <mergeCell ref="B3948:C3948"/>
    <mergeCell ref="B3949:C3949"/>
    <mergeCell ref="B3950:C3950"/>
    <mergeCell ref="B3951:C3951"/>
    <mergeCell ref="C3954:C3957"/>
    <mergeCell ref="D3960:E3960"/>
    <mergeCell ref="D3961:E3961"/>
    <mergeCell ref="B3973:H3973"/>
    <mergeCell ref="B3974:G3974"/>
    <mergeCell ref="C3977:C3979"/>
    <mergeCell ref="D3977:G3977"/>
    <mergeCell ref="D3978:G3978"/>
    <mergeCell ref="D3979:G3979"/>
    <mergeCell ref="E3981:F3982"/>
    <mergeCell ref="G3981:G3982"/>
    <mergeCell ref="B3988:C3988"/>
    <mergeCell ref="E3988:F3988"/>
    <mergeCell ref="B3989:C3989"/>
    <mergeCell ref="H3989:H3998"/>
    <mergeCell ref="B3990:C3990"/>
    <mergeCell ref="B3991:C3991"/>
    <mergeCell ref="B3992:C3992"/>
    <mergeCell ref="B3993:C3993"/>
    <mergeCell ref="B3994:C3994"/>
    <mergeCell ref="B3995:C3995"/>
    <mergeCell ref="B3996:C3996"/>
    <mergeCell ref="B3997:C3997"/>
    <mergeCell ref="B3998:C3998"/>
    <mergeCell ref="C4001:C4004"/>
    <mergeCell ref="D4007:E4007"/>
    <mergeCell ref="D4008:E4008"/>
    <mergeCell ref="B4020:H4020"/>
    <mergeCell ref="B4021:G4021"/>
    <mergeCell ref="C4024:C4026"/>
    <mergeCell ref="D4024:G4024"/>
    <mergeCell ref="D4025:G4025"/>
    <mergeCell ref="D4026:G4026"/>
    <mergeCell ref="E4028:F4029"/>
    <mergeCell ref="G4028:G4029"/>
    <mergeCell ref="B4035:C4035"/>
    <mergeCell ref="E4035:F4035"/>
    <mergeCell ref="B4036:C4036"/>
    <mergeCell ref="H4036:H4045"/>
    <mergeCell ref="B4037:C4037"/>
    <mergeCell ref="B4038:C4038"/>
    <mergeCell ref="B4039:C4039"/>
    <mergeCell ref="B4040:C4040"/>
    <mergeCell ref="B4041:C4041"/>
    <mergeCell ref="B4042:C4042"/>
    <mergeCell ref="B4043:C4043"/>
    <mergeCell ref="B4044:C4044"/>
    <mergeCell ref="B4045:C4045"/>
    <mergeCell ref="C4048:C4051"/>
    <mergeCell ref="D4054:E4054"/>
    <mergeCell ref="D4055:E4055"/>
    <mergeCell ref="B4067:H4067"/>
    <mergeCell ref="B4068:G4068"/>
    <mergeCell ref="C4071:C4073"/>
    <mergeCell ref="D4071:G4071"/>
    <mergeCell ref="D4072:G4072"/>
    <mergeCell ref="D4073:G4073"/>
    <mergeCell ref="E4075:F4076"/>
    <mergeCell ref="G4075:G4076"/>
    <mergeCell ref="B4082:C4082"/>
    <mergeCell ref="E4082:F4082"/>
    <mergeCell ref="B4083:C4083"/>
    <mergeCell ref="H4083:H4092"/>
    <mergeCell ref="B4084:C4084"/>
    <mergeCell ref="B4085:C4085"/>
    <mergeCell ref="B4086:C4086"/>
    <mergeCell ref="B4087:C4087"/>
    <mergeCell ref="B4088:C4088"/>
    <mergeCell ref="B4089:C4089"/>
    <mergeCell ref="B4090:C4090"/>
    <mergeCell ref="B4091:C4091"/>
    <mergeCell ref="B4092:C4092"/>
    <mergeCell ref="C4095:C4098"/>
    <mergeCell ref="D4101:E4101"/>
    <mergeCell ref="D4102:E4102"/>
    <mergeCell ref="B4114:H4114"/>
    <mergeCell ref="B4115:G4115"/>
    <mergeCell ref="C4118:C4120"/>
    <mergeCell ref="D4118:G4118"/>
    <mergeCell ref="D4119:G4119"/>
    <mergeCell ref="D4120:G4120"/>
    <mergeCell ref="E4122:F4123"/>
    <mergeCell ref="G4122:G4123"/>
    <mergeCell ref="B4129:C4129"/>
    <mergeCell ref="E4129:F4129"/>
    <mergeCell ref="B4130:C4130"/>
    <mergeCell ref="H4130:H4139"/>
    <mergeCell ref="B4131:C4131"/>
    <mergeCell ref="B4132:C4132"/>
    <mergeCell ref="B4133:C4133"/>
    <mergeCell ref="B4134:C4134"/>
    <mergeCell ref="B4135:C4135"/>
    <mergeCell ref="B4136:C4136"/>
    <mergeCell ref="B4137:C4137"/>
    <mergeCell ref="B4138:C4138"/>
    <mergeCell ref="B4139:C4139"/>
    <mergeCell ref="C4142:C4145"/>
    <mergeCell ref="D4148:E4148"/>
    <mergeCell ref="D4149:E4149"/>
    <mergeCell ref="B4161:H4161"/>
    <mergeCell ref="B4162:G4162"/>
    <mergeCell ref="C4165:C4167"/>
    <mergeCell ref="D4165:G4165"/>
    <mergeCell ref="D4166:G4166"/>
    <mergeCell ref="D4167:G4167"/>
    <mergeCell ref="E4169:F4170"/>
    <mergeCell ref="G4169:G4170"/>
    <mergeCell ref="B4176:C4176"/>
    <mergeCell ref="E4176:F4176"/>
    <mergeCell ref="B4177:C4177"/>
    <mergeCell ref="H4177:H4186"/>
    <mergeCell ref="B4178:C4178"/>
    <mergeCell ref="B4179:C4179"/>
    <mergeCell ref="B4180:C4180"/>
    <mergeCell ref="B4181:C4181"/>
    <mergeCell ref="B4182:C4182"/>
    <mergeCell ref="B4183:C4183"/>
    <mergeCell ref="B4184:C4184"/>
    <mergeCell ref="B4185:C4185"/>
    <mergeCell ref="B4186:C4186"/>
    <mergeCell ref="C4189:C4192"/>
    <mergeCell ref="D4195:E4195"/>
    <mergeCell ref="D4196:E4196"/>
    <mergeCell ref="B4208:H4208"/>
    <mergeCell ref="B4209:G4209"/>
    <mergeCell ref="C4212:C4214"/>
    <mergeCell ref="D4212:G4212"/>
    <mergeCell ref="D4213:G4213"/>
    <mergeCell ref="D4214:G4214"/>
    <mergeCell ref="E4216:F4217"/>
    <mergeCell ref="G4216:G4217"/>
    <mergeCell ref="B4223:C4223"/>
    <mergeCell ref="E4223:F4223"/>
    <mergeCell ref="B4224:C4224"/>
    <mergeCell ref="H4224:H4233"/>
    <mergeCell ref="B4225:C4225"/>
    <mergeCell ref="B4226:C4226"/>
    <mergeCell ref="B4227:C4227"/>
    <mergeCell ref="B4228:C4228"/>
    <mergeCell ref="B4229:C4229"/>
    <mergeCell ref="B4230:C4230"/>
    <mergeCell ref="B4231:C4231"/>
    <mergeCell ref="B4232:C4232"/>
    <mergeCell ref="B4233:C4233"/>
    <mergeCell ref="C4236:C4239"/>
    <mergeCell ref="D4242:E4242"/>
    <mergeCell ref="D4243:E4243"/>
    <mergeCell ref="B4255:H4255"/>
    <mergeCell ref="B4256:G4256"/>
    <mergeCell ref="C4259:C4261"/>
    <mergeCell ref="D4259:G4259"/>
    <mergeCell ref="D4260:G4260"/>
    <mergeCell ref="D4261:G4261"/>
    <mergeCell ref="E4263:F4264"/>
    <mergeCell ref="G4263:G4264"/>
    <mergeCell ref="B4270:C4270"/>
    <mergeCell ref="E4270:F4270"/>
    <mergeCell ref="B4271:C4271"/>
    <mergeCell ref="H4271:H4280"/>
    <mergeCell ref="B4272:C4272"/>
    <mergeCell ref="B4273:C4273"/>
    <mergeCell ref="B4274:C4274"/>
    <mergeCell ref="B4275:C4275"/>
    <mergeCell ref="B4276:C4276"/>
    <mergeCell ref="B4277:C4277"/>
    <mergeCell ref="B4278:C4278"/>
    <mergeCell ref="B4279:C4279"/>
    <mergeCell ref="B4280:C4280"/>
    <mergeCell ref="C4283:C4286"/>
    <mergeCell ref="D4289:E4289"/>
    <mergeCell ref="D4290:E4290"/>
    <mergeCell ref="B4302:H4302"/>
    <mergeCell ref="B4303:G4303"/>
    <mergeCell ref="C4306:C4308"/>
    <mergeCell ref="D4306:G4306"/>
    <mergeCell ref="D4307:G4307"/>
    <mergeCell ref="D4308:G4308"/>
    <mergeCell ref="E4310:F4311"/>
    <mergeCell ref="G4310:G4311"/>
    <mergeCell ref="B4317:C4317"/>
    <mergeCell ref="E4317:F4317"/>
    <mergeCell ref="B4318:C4318"/>
    <mergeCell ref="H4318:H4327"/>
    <mergeCell ref="B4319:C4319"/>
    <mergeCell ref="B4320:C4320"/>
    <mergeCell ref="B4321:C4321"/>
    <mergeCell ref="B4322:C4322"/>
    <mergeCell ref="B4323:C4323"/>
    <mergeCell ref="B4324:C4324"/>
    <mergeCell ref="B4325:C4325"/>
    <mergeCell ref="B4326:C4326"/>
    <mergeCell ref="B4327:C4327"/>
    <mergeCell ref="C4330:C4333"/>
    <mergeCell ref="D4336:E4336"/>
    <mergeCell ref="D4337:E4337"/>
    <mergeCell ref="B4349:H4349"/>
    <mergeCell ref="B4350:G4350"/>
    <mergeCell ref="C4353:C4355"/>
    <mergeCell ref="D4353:G4353"/>
    <mergeCell ref="D4354:G4354"/>
    <mergeCell ref="D4355:G4355"/>
    <mergeCell ref="E4357:F4358"/>
    <mergeCell ref="G4357:G4358"/>
    <mergeCell ref="B4364:C4364"/>
    <mergeCell ref="E4364:F4364"/>
    <mergeCell ref="B4365:C4365"/>
    <mergeCell ref="H4365:H4374"/>
    <mergeCell ref="B4366:C4366"/>
    <mergeCell ref="B4367:C4367"/>
    <mergeCell ref="B4368:C4368"/>
    <mergeCell ref="B4369:C4369"/>
    <mergeCell ref="B4370:C4370"/>
    <mergeCell ref="B4371:C4371"/>
    <mergeCell ref="B4372:C4372"/>
    <mergeCell ref="B4373:C4373"/>
    <mergeCell ref="B4374:C4374"/>
    <mergeCell ref="C4377:C4380"/>
    <mergeCell ref="D4383:E4383"/>
    <mergeCell ref="D4384:E4384"/>
    <mergeCell ref="B4396:H4396"/>
    <mergeCell ref="B4397:G4397"/>
    <mergeCell ref="C4400:C4402"/>
    <mergeCell ref="D4400:G4400"/>
    <mergeCell ref="D4401:G4401"/>
    <mergeCell ref="D4402:G4402"/>
    <mergeCell ref="E4404:F4405"/>
    <mergeCell ref="G4404:G4405"/>
    <mergeCell ref="B4411:C4411"/>
    <mergeCell ref="E4411:F4411"/>
    <mergeCell ref="B4412:C4412"/>
    <mergeCell ref="H4412:H4421"/>
    <mergeCell ref="B4413:C4413"/>
    <mergeCell ref="B4414:C4414"/>
    <mergeCell ref="B4415:C4415"/>
    <mergeCell ref="B4416:C4416"/>
    <mergeCell ref="B4417:C4417"/>
    <mergeCell ref="B4418:C4418"/>
    <mergeCell ref="B4419:C4419"/>
    <mergeCell ref="B4420:C4420"/>
    <mergeCell ref="B4421:C4421"/>
    <mergeCell ref="C4424:C4427"/>
    <mergeCell ref="D4430:E4430"/>
    <mergeCell ref="D4431:E4431"/>
    <mergeCell ref="B4443:H4443"/>
    <mergeCell ref="B4444:G4444"/>
    <mergeCell ref="C4447:C4449"/>
    <mergeCell ref="D4447:G4447"/>
    <mergeCell ref="D4448:G4448"/>
    <mergeCell ref="D4449:G4449"/>
    <mergeCell ref="E4451:F4452"/>
    <mergeCell ref="G4451:G4452"/>
    <mergeCell ref="B4458:C4458"/>
    <mergeCell ref="E4458:F4458"/>
    <mergeCell ref="B4459:C4459"/>
    <mergeCell ref="H4459:H4468"/>
    <mergeCell ref="B4460:C4460"/>
    <mergeCell ref="B4461:C4461"/>
    <mergeCell ref="B4462:C4462"/>
    <mergeCell ref="B4463:C4463"/>
    <mergeCell ref="B4464:C4464"/>
    <mergeCell ref="B4465:C4465"/>
    <mergeCell ref="B4466:C4466"/>
    <mergeCell ref="B4467:C4467"/>
    <mergeCell ref="B4468:C4468"/>
    <mergeCell ref="C4471:C4474"/>
    <mergeCell ref="D4477:E4477"/>
    <mergeCell ref="D4478:E4478"/>
    <mergeCell ref="B4490:H4490"/>
    <mergeCell ref="B4491:G4491"/>
    <mergeCell ref="C4494:C4496"/>
    <mergeCell ref="D4494:G4494"/>
    <mergeCell ref="D4495:G4495"/>
    <mergeCell ref="D4496:G4496"/>
    <mergeCell ref="E4498:F4499"/>
    <mergeCell ref="G4498:G4499"/>
    <mergeCell ref="B4505:C4505"/>
    <mergeCell ref="E4505:F4505"/>
    <mergeCell ref="B4506:C4506"/>
    <mergeCell ref="H4506:H4515"/>
    <mergeCell ref="B4507:C4507"/>
    <mergeCell ref="B4508:C4508"/>
    <mergeCell ref="B4509:C4509"/>
    <mergeCell ref="B4510:C4510"/>
    <mergeCell ref="B4511:C4511"/>
    <mergeCell ref="B4512:C4512"/>
    <mergeCell ref="B4513:C4513"/>
    <mergeCell ref="B4514:C4514"/>
    <mergeCell ref="B4515:C4515"/>
    <mergeCell ref="C4565:C4568"/>
    <mergeCell ref="D4571:E4571"/>
    <mergeCell ref="D4572:E4572"/>
    <mergeCell ref="C4518:C4521"/>
    <mergeCell ref="D4524:E4524"/>
    <mergeCell ref="D4525:E4525"/>
    <mergeCell ref="B4537:H4537"/>
    <mergeCell ref="B4538:G4538"/>
    <mergeCell ref="C4541:C4543"/>
    <mergeCell ref="D4541:G4541"/>
    <mergeCell ref="D4542:G4542"/>
    <mergeCell ref="D4543:G4543"/>
    <mergeCell ref="E4545:F4546"/>
    <mergeCell ref="G4545:G4546"/>
    <mergeCell ref="B4552:C4552"/>
    <mergeCell ref="E4552:F4552"/>
    <mergeCell ref="B4553:C4553"/>
    <mergeCell ref="H4553:H4562"/>
    <mergeCell ref="B4554:C4554"/>
    <mergeCell ref="B4555:C4555"/>
    <mergeCell ref="B4556:C4556"/>
    <mergeCell ref="B4557:C4557"/>
    <mergeCell ref="B4558:C4558"/>
    <mergeCell ref="B4559:C4559"/>
    <mergeCell ref="B4560:C4560"/>
    <mergeCell ref="B4561:C4561"/>
    <mergeCell ref="B4562:C4562"/>
  </mergeCells>
  <dataValidations disablePrompts="1" count="1">
    <dataValidation type="list" allowBlank="1" showInputMessage="1" showErrorMessage="1" sqref="K1:K2 D14 D60 D156 D108 K188:K189 D201 D247 D343 D295 D390 K422:K423 D435 K468:K469 D481 K514:K515 D527 K560:K561 D573 K606:K607 D619 K652:K653 D665 K698:K699 D711 K744:K745 D757 K790:K791 D803 K836:K837 D849 K882:K883 D895 K928:K929 D941 K974:K975 D987 K1020:K1021 D1033 K1066:K1067 D1079 K1112:K1113 D1125 K1158:K1159 D1171 K1204:K1205 D1217 K1250:K1251 D1263 K1296:K1297 D1309 K1342:K1343 D1355 K1388:K1389 D1401 K1434:K1435 D1447 K1480:K1481 D1493 K1526:K1527 D1539 K1572:K1573 D1585 K1618:K1619 D1631 D1677 D1725 D1773 K1805:K1806 D1818 D1864 D1960 D1912 K1992:K1993 D2005 D2051 D2147 D2099 D2194 K2226:K2227 D2239 D2285 D2381 D2333 D2428 D2476 D2524 D2572 D2620 D2956 D2716 D2764 D2812 D2860 D2908 D2668 K2989:K2990 D3002 D3048 D3144 D3096 K3176:K3177 D3189 D3235 D3331 D3283 K3363:K3364 D3376 D3422 D3518 D3470 K3550:K3551 D3563 D3609 D3705 D3657 D3752 K3784:K3785 D3797 D3843 D3939 D3891 D3986 D4033 D4080 D4127 D4174 D4221 D4268 D4315 D4362 D4409 D4456 D4503 D4550">
      <formula1>д1</formula1>
    </dataValidation>
  </dataValidations>
  <pageMargins left="0.25" right="0.25" top="0.54166666666666663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Расчет стоимости по Методике</vt:lpstr>
      <vt:lpstr>д1</vt:lpstr>
      <vt:lpstr>'Расчет стоимости по Методике'!Область_печати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Imamova</dc:creator>
  <cp:lastModifiedBy>Азат-ПК</cp:lastModifiedBy>
  <cp:lastPrinted>2017-04-07T13:55:30Z</cp:lastPrinted>
  <dcterms:created xsi:type="dcterms:W3CDTF">2016-01-18T14:22:10Z</dcterms:created>
  <dcterms:modified xsi:type="dcterms:W3CDTF">2017-04-07T13:59:18Z</dcterms:modified>
</cp:coreProperties>
</file>