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showInkAnnotation="0" codeName="ЭтаКнига" defaultThemeVersion="124226"/>
  <bookViews>
    <workbookView xWindow="120" yWindow="840" windowWidth="9720" windowHeight="6600"/>
  </bookViews>
  <sheets>
    <sheet name="ЛОТЫ" sheetId="25" r:id="rId1"/>
  </sheets>
  <definedNames>
    <definedName name="д1">#REF!</definedName>
    <definedName name="ЛУ">#REF!</definedName>
  </definedNames>
  <calcPr calcId="125725" iterate="1"/>
</workbook>
</file>

<file path=xl/calcChain.xml><?xml version="1.0" encoding="utf-8"?>
<calcChain xmlns="http://schemas.openxmlformats.org/spreadsheetml/2006/main">
  <c r="F1445" i="25"/>
  <c r="F1444"/>
  <c r="F1443"/>
  <c r="F1442"/>
  <c r="F1441"/>
  <c r="F1440"/>
  <c r="F1439"/>
  <c r="D1450" s="1"/>
  <c r="F1438"/>
  <c r="F1437"/>
  <c r="F1436"/>
  <c r="D1448" s="1"/>
  <c r="F1428"/>
  <c r="F1364"/>
  <c r="F1363"/>
  <c r="F1362"/>
  <c r="F1361"/>
  <c r="F1360"/>
  <c r="F1359"/>
  <c r="F1358"/>
  <c r="D1369" s="1"/>
  <c r="F1357"/>
  <c r="F1356"/>
  <c r="F1355"/>
  <c r="D1367" s="1"/>
  <c r="F1347"/>
  <c r="F1286"/>
  <c r="F1285"/>
  <c r="F1284"/>
  <c r="F1283"/>
  <c r="F1282"/>
  <c r="F1281"/>
  <c r="F1280"/>
  <c r="D1291" s="1"/>
  <c r="F1279"/>
  <c r="F1278"/>
  <c r="F1277"/>
  <c r="D1289" s="1"/>
  <c r="F1269"/>
  <c r="F1207"/>
  <c r="F1206"/>
  <c r="F1205"/>
  <c r="F1204"/>
  <c r="F1203"/>
  <c r="F1202"/>
  <c r="F1201"/>
  <c r="D1212" s="1"/>
  <c r="F1200"/>
  <c r="F1199"/>
  <c r="F1198"/>
  <c r="D1210" s="1"/>
  <c r="F1190"/>
  <c r="F1129"/>
  <c r="F1128"/>
  <c r="F1127"/>
  <c r="F1126"/>
  <c r="F1125"/>
  <c r="F1124"/>
  <c r="F1123"/>
  <c r="D1134" s="1"/>
  <c r="F1122"/>
  <c r="F1121"/>
  <c r="D1133" s="1"/>
  <c r="F1120"/>
  <c r="D1132" s="1"/>
  <c r="F1112"/>
  <c r="F1051"/>
  <c r="F1050"/>
  <c r="F1049"/>
  <c r="F1048"/>
  <c r="F1047"/>
  <c r="F1046"/>
  <c r="F1045"/>
  <c r="D1056" s="1"/>
  <c r="F1044"/>
  <c r="F1043"/>
  <c r="F1042"/>
  <c r="D1054" s="1"/>
  <c r="F1034"/>
  <c r="F972"/>
  <c r="F971"/>
  <c r="F970"/>
  <c r="F969"/>
  <c r="F968"/>
  <c r="F967"/>
  <c r="F966"/>
  <c r="D977" s="1"/>
  <c r="F965"/>
  <c r="F964"/>
  <c r="F963"/>
  <c r="D975" s="1"/>
  <c r="F955"/>
  <c r="F891"/>
  <c r="F890"/>
  <c r="F889"/>
  <c r="F888"/>
  <c r="F887"/>
  <c r="F886"/>
  <c r="F885"/>
  <c r="D896" s="1"/>
  <c r="F884"/>
  <c r="F883"/>
  <c r="F882"/>
  <c r="D894" s="1"/>
  <c r="F874"/>
  <c r="F814"/>
  <c r="F813"/>
  <c r="F812"/>
  <c r="F811"/>
  <c r="F810"/>
  <c r="F809"/>
  <c r="F808"/>
  <c r="D819" s="1"/>
  <c r="F807"/>
  <c r="F806"/>
  <c r="F805"/>
  <c r="D817" s="1"/>
  <c r="F797"/>
  <c r="F735"/>
  <c r="F734"/>
  <c r="F733"/>
  <c r="F732"/>
  <c r="F731"/>
  <c r="F730"/>
  <c r="F729"/>
  <c r="D740" s="1"/>
  <c r="F728"/>
  <c r="F727"/>
  <c r="F726"/>
  <c r="D738" s="1"/>
  <c r="F718"/>
  <c r="F656"/>
  <c r="F655"/>
  <c r="F654"/>
  <c r="F653"/>
  <c r="F652"/>
  <c r="F651"/>
  <c r="F650"/>
  <c r="D661" s="1"/>
  <c r="F649"/>
  <c r="F648"/>
  <c r="F647"/>
  <c r="D659" s="1"/>
  <c r="F639"/>
  <c r="F576"/>
  <c r="F575"/>
  <c r="F574"/>
  <c r="F573"/>
  <c r="F572"/>
  <c r="F571"/>
  <c r="F570"/>
  <c r="D581" s="1"/>
  <c r="F569"/>
  <c r="F568"/>
  <c r="F567"/>
  <c r="D579" s="1"/>
  <c r="F559"/>
  <c r="F495"/>
  <c r="F494"/>
  <c r="F493"/>
  <c r="F492"/>
  <c r="F491"/>
  <c r="F490"/>
  <c r="F489"/>
  <c r="D500" s="1"/>
  <c r="F488"/>
  <c r="F487"/>
  <c r="F486"/>
  <c r="D498" s="1"/>
  <c r="F478"/>
  <c r="F414"/>
  <c r="F413"/>
  <c r="F412"/>
  <c r="F411"/>
  <c r="F410"/>
  <c r="F409"/>
  <c r="F408"/>
  <c r="D419" s="1"/>
  <c r="F407"/>
  <c r="F406"/>
  <c r="F405"/>
  <c r="D417" s="1"/>
  <c r="F397"/>
  <c r="F333"/>
  <c r="F332"/>
  <c r="F331"/>
  <c r="F330"/>
  <c r="F329"/>
  <c r="F328"/>
  <c r="F327"/>
  <c r="D338" s="1"/>
  <c r="F326"/>
  <c r="F325"/>
  <c r="F324"/>
  <c r="D336" s="1"/>
  <c r="F316"/>
  <c r="F252"/>
  <c r="F251"/>
  <c r="F250"/>
  <c r="F249"/>
  <c r="F248"/>
  <c r="F247"/>
  <c r="F246"/>
  <c r="D257" s="1"/>
  <c r="F245"/>
  <c r="F244"/>
  <c r="F243"/>
  <c r="D255" s="1"/>
  <c r="F235"/>
  <c r="F172"/>
  <c r="F171"/>
  <c r="F170"/>
  <c r="F169"/>
  <c r="F168"/>
  <c r="F167"/>
  <c r="F166"/>
  <c r="D177" s="1"/>
  <c r="F165"/>
  <c r="F164"/>
  <c r="F163"/>
  <c r="D175" s="1"/>
  <c r="F155"/>
  <c r="F91"/>
  <c r="F90"/>
  <c r="F89"/>
  <c r="F88"/>
  <c r="F87"/>
  <c r="F86"/>
  <c r="F85"/>
  <c r="D96" s="1"/>
  <c r="F84"/>
  <c r="F83"/>
  <c r="F82"/>
  <c r="D94" s="1"/>
  <c r="F74"/>
  <c r="F26"/>
  <c r="F25"/>
  <c r="F24"/>
  <c r="F23"/>
  <c r="F22"/>
  <c r="F21"/>
  <c r="F20"/>
  <c r="D31" s="1"/>
  <c r="F19"/>
  <c r="F18"/>
  <c r="F17"/>
  <c r="D29" s="1"/>
  <c r="F9"/>
  <c r="D418" l="1"/>
  <c r="D580"/>
  <c r="D95"/>
  <c r="D337"/>
  <c r="D1211"/>
  <c r="D1368"/>
  <c r="D256"/>
  <c r="D499"/>
  <c r="D976"/>
  <c r="D978"/>
  <c r="D1213"/>
  <c r="D739"/>
  <c r="D1055"/>
  <c r="D339"/>
  <c r="D582"/>
  <c r="D895"/>
  <c r="D176"/>
  <c r="D178"/>
  <c r="D420"/>
  <c r="D820"/>
  <c r="D1057"/>
  <c r="D1058" s="1"/>
  <c r="C1060" s="1"/>
  <c r="C1061" s="1"/>
  <c r="D1449"/>
  <c r="D1451"/>
  <c r="D30"/>
  <c r="D32"/>
  <c r="D258"/>
  <c r="D660"/>
  <c r="D662"/>
  <c r="D897"/>
  <c r="D1290"/>
  <c r="D1292"/>
  <c r="D818"/>
  <c r="D821" s="1"/>
  <c r="C823" s="1"/>
  <c r="C824" s="1"/>
  <c r="D97"/>
  <c r="D501"/>
  <c r="D741"/>
  <c r="D1135"/>
  <c r="D1136" s="1"/>
  <c r="C1138" s="1"/>
  <c r="C1139" s="1"/>
  <c r="D1370"/>
  <c r="D1371" l="1"/>
  <c r="C1373" s="1"/>
  <c r="C1374" s="1"/>
  <c r="D742"/>
  <c r="C744" s="1"/>
  <c r="C745" s="1"/>
  <c r="D502"/>
  <c r="C504" s="1"/>
  <c r="C505" s="1"/>
  <c r="D33"/>
  <c r="C35" s="1"/>
  <c r="C36" s="1"/>
  <c r="D1214"/>
  <c r="C1216" s="1"/>
  <c r="C1217" s="1"/>
  <c r="D340"/>
  <c r="C342" s="1"/>
  <c r="C343" s="1"/>
  <c r="D663"/>
  <c r="C665" s="1"/>
  <c r="C666" s="1"/>
  <c r="D179"/>
  <c r="C181" s="1"/>
  <c r="C182" s="1"/>
  <c r="D979"/>
  <c r="C981" s="1"/>
  <c r="C982" s="1"/>
  <c r="D421"/>
  <c r="C423" s="1"/>
  <c r="C424" s="1"/>
  <c r="D583"/>
  <c r="C585" s="1"/>
  <c r="C586" s="1"/>
  <c r="D898"/>
  <c r="C900" s="1"/>
  <c r="C901" s="1"/>
  <c r="D98"/>
  <c r="C100" s="1"/>
  <c r="C101" s="1"/>
  <c r="D1293"/>
  <c r="C1295" s="1"/>
  <c r="C1296" s="1"/>
  <c r="D259"/>
  <c r="C261" s="1"/>
  <c r="C262" s="1"/>
  <c r="D1452"/>
  <c r="C1454" s="1"/>
  <c r="C1455" s="1"/>
</calcChain>
</file>

<file path=xl/sharedStrings.xml><?xml version="1.0" encoding="utf-8"?>
<sst xmlns="http://schemas.openxmlformats.org/spreadsheetml/2006/main" count="931" uniqueCount="91">
  <si>
    <t>га</t>
  </si>
  <si>
    <t>Мероприятия</t>
  </si>
  <si>
    <t>км</t>
  </si>
  <si>
    <t>Очистка от захламленности</t>
  </si>
  <si>
    <t>Создание лесных культур</t>
  </si>
  <si>
    <t>Агротехнический уход</t>
  </si>
  <si>
    <t>Дополнение лесных культур</t>
  </si>
  <si>
    <t xml:space="preserve">Расчет начальной цены Лота на право заключения договора купли-продажи лесных насаждений 
с представителями малого и среднего предпринимательства
</t>
  </si>
  <si>
    <t>Исходные данные:</t>
  </si>
  <si>
    <t>Место расположения лесосеки</t>
  </si>
  <si>
    <t>Площадь лесного участка, га.</t>
  </si>
  <si>
    <t xml:space="preserve">Объем древесины, куб.м. </t>
  </si>
  <si>
    <t>стоимость 
за 1 куб.м., руб.</t>
  </si>
  <si>
    <t>Минимальная ставка платы, руб.</t>
  </si>
  <si>
    <t>Состав лесных насаждений</t>
  </si>
  <si>
    <t>возраст</t>
  </si>
  <si>
    <t>способ рубки</t>
  </si>
  <si>
    <t>Сплошная</t>
  </si>
  <si>
    <t>Затраты на 
единицу 
работ</t>
  </si>
  <si>
    <t>Объем работ 
по регламенту</t>
  </si>
  <si>
    <t>Затраты 
всего</t>
  </si>
  <si>
    <t>Выполнение работ по отводу и таксации лесосеки</t>
  </si>
  <si>
    <t>Прочистка и обновление противопожарных минерализованных полос</t>
  </si>
  <si>
    <t>Устройство противопожарных минерализованных полос</t>
  </si>
  <si>
    <t xml:space="preserve">Проведение рубок ухода за молодняками 
(осветления, прочистки) </t>
  </si>
  <si>
    <t>Содействие естественному восстановлению</t>
  </si>
  <si>
    <t>Подготовка почвы под лесные культуры</t>
  </si>
  <si>
    <t>Расчет коэффициента:</t>
  </si>
  <si>
    <t>Расчет коэффициентов</t>
  </si>
  <si>
    <t>K1=</t>
  </si>
  <si>
    <t>К2=</t>
  </si>
  <si>
    <t>К3=</t>
  </si>
  <si>
    <t>K4=</t>
  </si>
  <si>
    <t>K=</t>
  </si>
  <si>
    <t>Начальная цена Лота составит, руб.:</t>
  </si>
  <si>
    <t>за 1 куб.м., руб.</t>
  </si>
  <si>
    <t>ЛОТ № 5</t>
  </si>
  <si>
    <t>ЛОТ № 4</t>
  </si>
  <si>
    <t>ЛОТ № 3</t>
  </si>
  <si>
    <t>ЛОТ № 2</t>
  </si>
  <si>
    <t>ГКУ "Елабужское лесничество"</t>
  </si>
  <si>
    <t>Мортовское участковое лесничество</t>
  </si>
  <si>
    <t>7ОС1Д2ЛПН</t>
  </si>
  <si>
    <t>5ОС4ЛПН1Д</t>
  </si>
  <si>
    <t>квартал 25 выдел 22 делянка 3</t>
  </si>
  <si>
    <t>квартал 31 выдел 38 делянка 5</t>
  </si>
  <si>
    <t>квартал 31 выдел 15 делянка 4</t>
  </si>
  <si>
    <t>6Б4ЛПН</t>
  </si>
  <si>
    <t xml:space="preserve">ЛОТ № 1 </t>
  </si>
  <si>
    <t>квартал 31 выдел 6 делянка 1</t>
  </si>
  <si>
    <t>квартал 31 выдел 6 делянка 2</t>
  </si>
  <si>
    <t>ЛОТ № 6</t>
  </si>
  <si>
    <t>квартал 31 выдел 2 делянка 3</t>
  </si>
  <si>
    <t>6Б3ЛПН1Д+ОС+В</t>
  </si>
  <si>
    <t>ЛОТ № 7</t>
  </si>
  <si>
    <t>квартал 23 выдел 7 делянка 1</t>
  </si>
  <si>
    <t>7Б3ЛПН+ОС+Е</t>
  </si>
  <si>
    <t>ЛОТ № 8</t>
  </si>
  <si>
    <t>квартал 21 выдел 27 делянка 1</t>
  </si>
  <si>
    <t>10ОС</t>
  </si>
  <si>
    <t>ЛОТ № 9</t>
  </si>
  <si>
    <t>квартал 27 выдел 21 делянка 1</t>
  </si>
  <si>
    <t>4ДН3ЛПН2ОС1Б+Е</t>
  </si>
  <si>
    <t>ЛОТ № 10</t>
  </si>
  <si>
    <t>квартал 25 выдел 18 делянка 2</t>
  </si>
  <si>
    <t>ЛОТ № 11</t>
  </si>
  <si>
    <t>квартал 25 выдел 18 делянка 1</t>
  </si>
  <si>
    <t>ЛОТ № 12</t>
  </si>
  <si>
    <t>Татарстанское участковое лесничество</t>
  </si>
  <si>
    <t>квартал 42 выдел 10 делянка 1</t>
  </si>
  <si>
    <t>10ОС+ЛПН+Д</t>
  </si>
  <si>
    <t>ЛОТ № 13</t>
  </si>
  <si>
    <t>квартал 42 выдел 10 делянка 2</t>
  </si>
  <si>
    <t>ЛОТ № 14</t>
  </si>
  <si>
    <t>квартал 61 выдел 10 делянка 1</t>
  </si>
  <si>
    <t>8ОС1ЛПН1Б+В+Д</t>
  </si>
  <si>
    <t>ЛОТ № 15</t>
  </si>
  <si>
    <t>квартал 60 выдел 15 делянка 1</t>
  </si>
  <si>
    <t>9ОС1ЛПН+Б+Д+В</t>
  </si>
  <si>
    <t>ЛОТ № 16</t>
  </si>
  <si>
    <t>квартал 60 выдел 4 делянка 4</t>
  </si>
  <si>
    <t>8ОС2ЛПН</t>
  </si>
  <si>
    <t>ЛОТ № 17</t>
  </si>
  <si>
    <t>квартал 66 выдел 12 делянка 1</t>
  </si>
  <si>
    <t>5ОС4ЛПН1Д+КЛ</t>
  </si>
  <si>
    <t>ЛОТ № 18</t>
  </si>
  <si>
    <t>квартал 63 выдел 28 делянка 1</t>
  </si>
  <si>
    <t>9ОС1Б+ЛПН</t>
  </si>
  <si>
    <t>ЛОТ № 19</t>
  </si>
  <si>
    <t>квартал 60 выдел 4 делянка 2</t>
  </si>
  <si>
    <t>5Б4ЛПН1КЛ</t>
  </si>
</sst>
</file>

<file path=xl/styles.xml><?xml version="1.0" encoding="utf-8"?>
<styleSheet xmlns="http://schemas.openxmlformats.org/spreadsheetml/2006/main">
  <numFmts count="2">
    <numFmt numFmtId="164" formatCode="_-* #,##0.00\ _₽_-;\-* #,##0.00\ _₽_-;_-* &quot;-&quot;??\ _₽_-;_-@_-"/>
    <numFmt numFmtId="165" formatCode="0.0"/>
  </numFmts>
  <fonts count="18">
    <font>
      <sz val="10"/>
      <name val="Arial"/>
    </font>
    <font>
      <b/>
      <sz val="48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20"/>
      <color rgb="FFFF0000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7"/>
      <color rgb="FFC00000"/>
      <name val="Times New Roman"/>
      <family val="1"/>
      <charset val="204"/>
    </font>
    <font>
      <sz val="13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6"/>
      <color rgb="FF00B050"/>
      <name val="Times New Roman"/>
      <family val="1"/>
      <charset val="204"/>
    </font>
    <font>
      <sz val="16"/>
      <color rgb="FFC00000"/>
      <name val="Times New Roman"/>
      <family val="1"/>
      <charset val="204"/>
    </font>
    <font>
      <b/>
      <sz val="12"/>
      <color theme="1" tint="0.499984740745262"/>
      <name val="Arial"/>
      <family val="2"/>
      <charset val="204"/>
    </font>
    <font>
      <sz val="17"/>
      <color theme="1"/>
      <name val="Arial"/>
      <family val="2"/>
      <charset val="204"/>
    </font>
    <font>
      <sz val="18"/>
      <color rgb="FFC00000"/>
      <name val="Times New Roman"/>
      <family val="1"/>
      <charset val="204"/>
    </font>
    <font>
      <sz val="14"/>
      <color theme="0" tint="-0.49998474074526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0" fillId="0" borderId="0" xfId="0" applyAlignment="1">
      <alignment horizontal="center"/>
    </xf>
    <xf numFmtId="0" fontId="0" fillId="0" borderId="0" xfId="0" applyFill="1"/>
    <xf numFmtId="0" fontId="3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/>
    </xf>
    <xf numFmtId="4" fontId="9" fillId="2" borderId="4" xfId="0" applyNumberFormat="1" applyFont="1" applyFill="1" applyBorder="1" applyAlignment="1">
      <alignment horizontal="center" vertical="center"/>
    </xf>
    <xf numFmtId="4" fontId="9" fillId="2" borderId="1" xfId="0" applyNumberFormat="1" applyFont="1" applyFill="1" applyBorder="1" applyAlignment="1">
      <alignment horizontal="center" vertical="center"/>
    </xf>
    <xf numFmtId="4" fontId="2" fillId="3" borderId="0" xfId="0" applyNumberFormat="1" applyFont="1" applyFill="1" applyBorder="1" applyAlignment="1">
      <alignment horizontal="center" vertical="center"/>
    </xf>
    <xf numFmtId="0" fontId="14" fillId="3" borderId="14" xfId="0" applyFont="1" applyFill="1" applyBorder="1" applyAlignment="1">
      <alignment horizontal="center" vertical="center" wrapText="1"/>
    </xf>
    <xf numFmtId="0" fontId="14" fillId="3" borderId="27" xfId="0" applyFont="1" applyFill="1" applyBorder="1" applyAlignment="1">
      <alignment horizontal="center" vertical="center" wrapText="1"/>
    </xf>
    <xf numFmtId="164" fontId="6" fillId="3" borderId="0" xfId="0" applyNumberFormat="1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/>
    </xf>
    <xf numFmtId="0" fontId="2" fillId="3" borderId="0" xfId="0" applyFont="1" applyFill="1" applyAlignment="1">
      <alignment horizontal="center"/>
    </xf>
    <xf numFmtId="0" fontId="4" fillId="3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6" fillId="3" borderId="22" xfId="0" applyFont="1" applyFill="1" applyBorder="1" applyAlignment="1">
      <alignment horizontal="center" vertical="center"/>
    </xf>
    <xf numFmtId="4" fontId="3" fillId="3" borderId="0" xfId="0" applyNumberFormat="1" applyFont="1" applyFill="1" applyBorder="1" applyAlignment="1">
      <alignment horizontal="center" vertical="center"/>
    </xf>
    <xf numFmtId="0" fontId="6" fillId="3" borderId="24" xfId="0" applyFont="1" applyFill="1" applyBorder="1" applyAlignment="1">
      <alignment horizontal="center" vertical="center"/>
    </xf>
    <xf numFmtId="0" fontId="11" fillId="3" borderId="0" xfId="0" applyFont="1" applyFill="1" applyBorder="1" applyAlignment="1">
      <alignment horizontal="center" vertical="center"/>
    </xf>
    <xf numFmtId="4" fontId="3" fillId="3" borderId="0" xfId="0" applyNumberFormat="1" applyFont="1" applyFill="1" applyAlignment="1">
      <alignment horizontal="center" vertical="center"/>
    </xf>
    <xf numFmtId="0" fontId="2" fillId="3" borderId="0" xfId="0" applyFont="1" applyFill="1" applyBorder="1" applyAlignment="1">
      <alignment horizontal="center" vertical="center" wrapText="1"/>
    </xf>
    <xf numFmtId="2" fontId="2" fillId="3" borderId="0" xfId="0" applyNumberFormat="1" applyFont="1" applyFill="1" applyBorder="1" applyAlignment="1">
      <alignment horizontal="center" vertical="center"/>
    </xf>
    <xf numFmtId="0" fontId="17" fillId="3" borderId="6" xfId="0" applyFont="1" applyFill="1" applyBorder="1" applyAlignment="1">
      <alignment horizontal="center" vertical="center"/>
    </xf>
    <xf numFmtId="2" fontId="2" fillId="3" borderId="6" xfId="0" applyNumberFormat="1" applyFont="1" applyFill="1" applyBorder="1" applyAlignment="1">
      <alignment horizontal="center" vertical="center"/>
    </xf>
    <xf numFmtId="0" fontId="4" fillId="3" borderId="30" xfId="0" applyFont="1" applyFill="1" applyBorder="1" applyAlignment="1">
      <alignment horizontal="center" vertical="center"/>
    </xf>
    <xf numFmtId="2" fontId="4" fillId="3" borderId="30" xfId="0" applyNumberFormat="1" applyFont="1" applyFill="1" applyBorder="1" applyAlignment="1">
      <alignment horizontal="center" vertical="center"/>
    </xf>
    <xf numFmtId="2" fontId="4" fillId="3" borderId="0" xfId="0" applyNumberFormat="1" applyFont="1" applyFill="1" applyAlignment="1">
      <alignment horizontal="center" vertical="center"/>
    </xf>
    <xf numFmtId="4" fontId="2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/>
    </xf>
    <xf numFmtId="0" fontId="11" fillId="3" borderId="0" xfId="0" applyFont="1" applyFill="1" applyBorder="1" applyAlignment="1">
      <alignment horizontal="center"/>
    </xf>
    <xf numFmtId="4" fontId="6" fillId="3" borderId="14" xfId="0" applyNumberFormat="1" applyFont="1" applyFill="1" applyBorder="1" applyAlignment="1">
      <alignment horizontal="center" vertical="center" wrapText="1"/>
    </xf>
    <xf numFmtId="2" fontId="16" fillId="3" borderId="16" xfId="0" applyNumberFormat="1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" fontId="6" fillId="3" borderId="8" xfId="0" applyNumberFormat="1" applyFont="1" applyFill="1" applyBorder="1" applyAlignment="1">
      <alignment horizontal="center" vertical="center" wrapText="1"/>
    </xf>
    <xf numFmtId="2" fontId="16" fillId="3" borderId="9" xfId="0" applyNumberFormat="1" applyFont="1" applyFill="1" applyBorder="1" applyAlignment="1">
      <alignment horizontal="center" vertical="center" wrapText="1"/>
    </xf>
    <xf numFmtId="0" fontId="16" fillId="2" borderId="11" xfId="0" applyFont="1" applyFill="1" applyBorder="1" applyAlignment="1">
      <alignment horizontal="center" vertical="center" wrapText="1"/>
    </xf>
    <xf numFmtId="4" fontId="6" fillId="3" borderId="11" xfId="0" applyNumberFormat="1" applyFont="1" applyFill="1" applyBorder="1" applyAlignment="1">
      <alignment horizontal="center" vertical="center" wrapText="1"/>
    </xf>
    <xf numFmtId="2" fontId="16" fillId="3" borderId="17" xfId="0" applyNumberFormat="1" applyFont="1" applyFill="1" applyBorder="1" applyAlignment="1">
      <alignment horizontal="center" vertical="center" wrapText="1"/>
    </xf>
    <xf numFmtId="0" fontId="16" fillId="2" borderId="29" xfId="0" applyFont="1" applyFill="1" applyBorder="1" applyAlignment="1">
      <alignment horizontal="center" vertical="center" wrapText="1"/>
    </xf>
    <xf numFmtId="4" fontId="6" fillId="3" borderId="29" xfId="0" applyNumberFormat="1" applyFont="1" applyFill="1" applyBorder="1" applyAlignment="1">
      <alignment horizontal="center" vertical="center" wrapText="1"/>
    </xf>
    <xf numFmtId="2" fontId="16" fillId="3" borderId="27" xfId="0" applyNumberFormat="1" applyFont="1" applyFill="1" applyBorder="1" applyAlignment="1">
      <alignment horizontal="center" vertical="center" wrapText="1"/>
    </xf>
    <xf numFmtId="0" fontId="16" fillId="2" borderId="4" xfId="0" applyFont="1" applyFill="1" applyBorder="1" applyAlignment="1">
      <alignment horizontal="center" vertical="center" wrapText="1"/>
    </xf>
    <xf numFmtId="4" fontId="6" fillId="3" borderId="1" xfId="0" applyNumberFormat="1" applyFont="1" applyFill="1" applyBorder="1" applyAlignment="1">
      <alignment horizontal="center" vertical="center" wrapText="1"/>
    </xf>
    <xf numFmtId="2" fontId="16" fillId="3" borderId="19" xfId="0" applyNumberFormat="1" applyFont="1" applyFill="1" applyBorder="1" applyAlignment="1">
      <alignment horizontal="center" vertical="center" wrapText="1"/>
    </xf>
    <xf numFmtId="2" fontId="16" fillId="3" borderId="12" xfId="0" applyNumberFormat="1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4" fontId="16" fillId="2" borderId="14" xfId="0" applyNumberFormat="1" applyFont="1" applyFill="1" applyBorder="1" applyAlignment="1">
      <alignment horizontal="center" vertical="center" wrapText="1"/>
    </xf>
    <xf numFmtId="4" fontId="16" fillId="2" borderId="1" xfId="0" applyNumberFormat="1" applyFont="1" applyFill="1" applyBorder="1" applyAlignment="1">
      <alignment horizontal="center" vertical="center" wrapText="1"/>
    </xf>
    <xf numFmtId="1" fontId="13" fillId="2" borderId="1" xfId="0" applyNumberFormat="1" applyFont="1" applyFill="1" applyBorder="1" applyAlignment="1">
      <alignment horizontal="center" vertical="center"/>
    </xf>
    <xf numFmtId="165" fontId="16" fillId="2" borderId="8" xfId="0" applyNumberFormat="1" applyFont="1" applyFill="1" applyBorder="1" applyAlignment="1">
      <alignment horizontal="center" vertical="center" wrapText="1"/>
    </xf>
    <xf numFmtId="165" fontId="16" fillId="2" borderId="11" xfId="0" applyNumberFormat="1" applyFont="1" applyFill="1" applyBorder="1" applyAlignment="1">
      <alignment horizontal="center" vertical="center" wrapText="1"/>
    </xf>
    <xf numFmtId="3" fontId="9" fillId="2" borderId="1" xfId="0" applyNumberFormat="1" applyFont="1" applyFill="1" applyBorder="1" applyAlignment="1">
      <alignment horizontal="center" vertical="center"/>
    </xf>
    <xf numFmtId="0" fontId="16" fillId="0" borderId="14" xfId="0" applyFont="1" applyFill="1" applyBorder="1" applyAlignment="1">
      <alignment horizontal="center" vertical="center" wrapText="1"/>
    </xf>
    <xf numFmtId="0" fontId="16" fillId="0" borderId="8" xfId="0" applyFont="1" applyFill="1" applyBorder="1" applyAlignment="1">
      <alignment horizontal="center" vertical="center" wrapText="1"/>
    </xf>
    <xf numFmtId="0" fontId="16" fillId="0" borderId="11" xfId="0" applyFont="1" applyFill="1" applyBorder="1" applyAlignment="1">
      <alignment horizontal="center" vertical="center" wrapText="1"/>
    </xf>
    <xf numFmtId="0" fontId="16" fillId="0" borderId="29" xfId="0" applyFont="1" applyFill="1" applyBorder="1" applyAlignment="1">
      <alignment horizontal="center" vertical="center" wrapText="1"/>
    </xf>
    <xf numFmtId="0" fontId="16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17" fillId="3" borderId="0" xfId="0" applyFont="1" applyFill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1" fillId="0" borderId="0" xfId="0" applyFont="1" applyFill="1" applyBorder="1" applyAlignment="1">
      <alignment horizontal="center"/>
    </xf>
    <xf numFmtId="4" fontId="2" fillId="0" borderId="0" xfId="0" applyNumberFormat="1" applyFont="1" applyFill="1" applyBorder="1" applyAlignment="1">
      <alignment horizontal="center"/>
    </xf>
    <xf numFmtId="165" fontId="16" fillId="0" borderId="8" xfId="0" applyNumberFormat="1" applyFont="1" applyFill="1" applyBorder="1" applyAlignment="1">
      <alignment horizontal="center" vertical="center" wrapText="1"/>
    </xf>
    <xf numFmtId="165" fontId="16" fillId="0" borderId="11" xfId="0" applyNumberFormat="1" applyFont="1" applyFill="1" applyBorder="1" applyAlignment="1">
      <alignment horizontal="center" vertical="center" wrapText="1"/>
    </xf>
    <xf numFmtId="0" fontId="15" fillId="3" borderId="18" xfId="0" applyFont="1" applyFill="1" applyBorder="1" applyAlignment="1">
      <alignment horizontal="left" vertical="center" wrapText="1"/>
    </xf>
    <xf numFmtId="0" fontId="15" fillId="3" borderId="1" xfId="0" applyFont="1" applyFill="1" applyBorder="1" applyAlignment="1">
      <alignment horizontal="left" vertical="center" wrapText="1"/>
    </xf>
    <xf numFmtId="0" fontId="15" fillId="3" borderId="10" xfId="0" applyFont="1" applyFill="1" applyBorder="1" applyAlignment="1">
      <alignment horizontal="left" vertical="center" wrapText="1"/>
    </xf>
    <xf numFmtId="0" fontId="15" fillId="3" borderId="11" xfId="0" applyFont="1" applyFill="1" applyBorder="1" applyAlignment="1">
      <alignment horizontal="left" vertical="center" wrapText="1"/>
    </xf>
    <xf numFmtId="0" fontId="17" fillId="3" borderId="0" xfId="0" applyFont="1" applyFill="1" applyBorder="1" applyAlignment="1">
      <alignment horizontal="center" vertical="center"/>
    </xf>
    <xf numFmtId="3" fontId="5" fillId="3" borderId="0" xfId="0" applyNumberFormat="1" applyFont="1" applyFill="1" applyAlignment="1">
      <alignment horizontal="center"/>
    </xf>
    <xf numFmtId="4" fontId="2" fillId="3" borderId="0" xfId="0" applyNumberFormat="1" applyFont="1" applyFill="1" applyBorder="1" applyAlignment="1">
      <alignment horizontal="center"/>
    </xf>
    <xf numFmtId="0" fontId="15" fillId="3" borderId="28" xfId="0" applyFont="1" applyFill="1" applyBorder="1" applyAlignment="1">
      <alignment horizontal="left" vertical="center" wrapText="1"/>
    </xf>
    <xf numFmtId="0" fontId="15" fillId="3" borderId="29" xfId="0" applyFont="1" applyFill="1" applyBorder="1" applyAlignment="1">
      <alignment horizontal="left" vertical="center" wrapText="1"/>
    </xf>
    <xf numFmtId="0" fontId="15" fillId="3" borderId="7" xfId="0" applyFont="1" applyFill="1" applyBorder="1" applyAlignment="1">
      <alignment horizontal="left" vertical="center" wrapText="1"/>
    </xf>
    <xf numFmtId="0" fontId="15" fillId="3" borderId="8" xfId="0" applyFont="1" applyFill="1" applyBorder="1" applyAlignment="1">
      <alignment horizontal="left" vertical="center" wrapText="1"/>
    </xf>
    <xf numFmtId="4" fontId="10" fillId="3" borderId="20" xfId="0" applyNumberFormat="1" applyFont="1" applyFill="1" applyBorder="1" applyAlignment="1">
      <alignment horizontal="center" vertical="center" wrapText="1"/>
    </xf>
    <xf numFmtId="4" fontId="10" fillId="3" borderId="21" xfId="0" applyNumberFormat="1" applyFont="1" applyFill="1" applyBorder="1" applyAlignment="1">
      <alignment horizontal="center" vertical="center" wrapText="1"/>
    </xf>
    <xf numFmtId="4" fontId="10" fillId="3" borderId="6" xfId="0" applyNumberFormat="1" applyFont="1" applyFill="1" applyBorder="1" applyAlignment="1">
      <alignment horizontal="center" vertical="center" wrapText="1"/>
    </xf>
    <xf numFmtId="4" fontId="10" fillId="3" borderId="23" xfId="0" applyNumberFormat="1" applyFont="1" applyFill="1" applyBorder="1" applyAlignment="1">
      <alignment horizontal="center" vertical="center" wrapText="1"/>
    </xf>
    <xf numFmtId="2" fontId="2" fillId="3" borderId="2" xfId="0" applyNumberFormat="1" applyFont="1" applyFill="1" applyBorder="1" applyAlignment="1">
      <alignment horizontal="center" vertical="center"/>
    </xf>
    <xf numFmtId="2" fontId="2" fillId="3" borderId="4" xfId="0" applyNumberFormat="1" applyFont="1" applyFill="1" applyBorder="1" applyAlignment="1">
      <alignment horizontal="center" vertical="center"/>
    </xf>
    <xf numFmtId="0" fontId="14" fillId="3" borderId="13" xfId="0" applyFont="1" applyFill="1" applyBorder="1" applyAlignment="1">
      <alignment horizontal="center" vertical="center"/>
    </xf>
    <xf numFmtId="0" fontId="14" fillId="3" borderId="15" xfId="0" applyFont="1" applyFill="1" applyBorder="1" applyAlignment="1">
      <alignment horizontal="center" vertical="center"/>
    </xf>
    <xf numFmtId="0" fontId="14" fillId="3" borderId="25" xfId="0" applyFont="1" applyFill="1" applyBorder="1" applyAlignment="1">
      <alignment horizontal="center" vertical="center" wrapText="1"/>
    </xf>
    <xf numFmtId="0" fontId="14" fillId="3" borderId="26" xfId="0" applyFont="1" applyFill="1" applyBorder="1" applyAlignment="1">
      <alignment horizontal="center" vertical="center" wrapText="1"/>
    </xf>
    <xf numFmtId="0" fontId="15" fillId="3" borderId="13" xfId="0" applyFont="1" applyFill="1" applyBorder="1" applyAlignment="1">
      <alignment horizontal="left" vertical="center" wrapText="1"/>
    </xf>
    <xf numFmtId="0" fontId="15" fillId="3" borderId="14" xfId="0" applyFont="1" applyFill="1" applyBorder="1" applyAlignment="1">
      <alignment horizontal="left" vertical="center" wrapText="1"/>
    </xf>
    <xf numFmtId="0" fontId="1" fillId="3" borderId="0" xfId="0" applyFont="1" applyFill="1" applyAlignment="1">
      <alignment horizontal="center" wrapText="1"/>
    </xf>
    <xf numFmtId="0" fontId="2" fillId="3" borderId="0" xfId="0" applyFont="1" applyFill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5" xfId="0" applyFont="1" applyFill="1" applyBorder="1" applyAlignment="1">
      <alignment horizontal="center" vertical="center"/>
    </xf>
    <xf numFmtId="0" fontId="6" fillId="3" borderId="4" xfId="0" applyFont="1" applyFill="1" applyBorder="1" applyAlignment="1">
      <alignment horizontal="center" vertical="center"/>
    </xf>
    <xf numFmtId="0" fontId="7" fillId="2" borderId="24" xfId="0" applyFont="1" applyFill="1" applyBorder="1" applyAlignment="1">
      <alignment horizontal="center" vertical="center" wrapText="1"/>
    </xf>
    <xf numFmtId="0" fontId="7" fillId="2" borderId="30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F1455"/>
  <sheetViews>
    <sheetView tabSelected="1" view="pageBreakPreview" zoomScale="60" zoomScaleNormal="100" workbookViewId="0">
      <selection activeCell="C320" sqref="C320"/>
    </sheetView>
  </sheetViews>
  <sheetFormatPr defaultRowHeight="12.75"/>
  <cols>
    <col min="1" max="1" width="37.28515625" style="1" customWidth="1"/>
    <col min="2" max="2" width="64.5703125" style="1" customWidth="1"/>
    <col min="3" max="3" width="27.85546875" style="1" customWidth="1"/>
    <col min="4" max="4" width="19.7109375" style="1" customWidth="1"/>
    <col min="5" max="5" width="9.140625" style="1"/>
    <col min="6" max="6" width="16" style="1" customWidth="1"/>
  </cols>
  <sheetData>
    <row r="2" spans="1:6" ht="60.75">
      <c r="A2" s="90" t="s">
        <v>48</v>
      </c>
      <c r="B2" s="90"/>
      <c r="C2" s="90"/>
      <c r="D2" s="90"/>
      <c r="E2" s="90"/>
      <c r="F2" s="90"/>
    </row>
    <row r="3" spans="1:6" ht="46.5" customHeight="1">
      <c r="A3" s="91" t="s">
        <v>7</v>
      </c>
      <c r="B3" s="91"/>
      <c r="C3" s="91"/>
      <c r="D3" s="91"/>
      <c r="E3" s="91"/>
      <c r="F3" s="91"/>
    </row>
    <row r="4" spans="1:6" ht="25.5">
      <c r="A4" s="4"/>
      <c r="B4" s="14" t="s">
        <v>8</v>
      </c>
      <c r="C4" s="15"/>
      <c r="D4" s="4"/>
      <c r="E4" s="4"/>
      <c r="F4" s="3"/>
    </row>
    <row r="5" spans="1:6" ht="19.5">
      <c r="A5" s="5"/>
      <c r="B5" s="92" t="s">
        <v>9</v>
      </c>
      <c r="C5" s="95" t="s">
        <v>40</v>
      </c>
      <c r="D5" s="96"/>
      <c r="E5" s="96"/>
      <c r="F5" s="97"/>
    </row>
    <row r="6" spans="1:6" ht="19.5">
      <c r="A6" s="5"/>
      <c r="B6" s="93"/>
      <c r="C6" s="98" t="s">
        <v>41</v>
      </c>
      <c r="D6" s="98"/>
      <c r="E6" s="98"/>
      <c r="F6" s="98"/>
    </row>
    <row r="7" spans="1:6" ht="19.5">
      <c r="A7" s="5"/>
      <c r="B7" s="94"/>
      <c r="C7" s="98" t="s">
        <v>44</v>
      </c>
      <c r="D7" s="98"/>
      <c r="E7" s="98"/>
      <c r="F7" s="98"/>
    </row>
    <row r="8" spans="1:6" ht="23.25">
      <c r="A8" s="4"/>
      <c r="B8" s="16" t="s">
        <v>10</v>
      </c>
      <c r="C8" s="6">
        <v>3</v>
      </c>
      <c r="D8" s="17"/>
      <c r="E8" s="5"/>
      <c r="F8" s="3"/>
    </row>
    <row r="9" spans="1:6" ht="22.5">
      <c r="A9" s="4"/>
      <c r="B9" s="18" t="s">
        <v>11</v>
      </c>
      <c r="C9" s="53">
        <v>649</v>
      </c>
      <c r="D9" s="78" t="s">
        <v>12</v>
      </c>
      <c r="E9" s="79"/>
      <c r="F9" s="82">
        <f>C10/C9</f>
        <v>30.477365177195686</v>
      </c>
    </row>
    <row r="10" spans="1:6" ht="22.5">
      <c r="A10" s="4"/>
      <c r="B10" s="18" t="s">
        <v>13</v>
      </c>
      <c r="C10" s="60">
        <v>19779.810000000001</v>
      </c>
      <c r="D10" s="80"/>
      <c r="E10" s="81"/>
      <c r="F10" s="83"/>
    </row>
    <row r="11" spans="1:6" ht="23.25">
      <c r="A11" s="4"/>
      <c r="B11" s="19"/>
      <c r="C11" s="8"/>
      <c r="D11" s="20"/>
      <c r="E11" s="4"/>
      <c r="F11" s="3"/>
    </row>
    <row r="12" spans="1:6" ht="23.25">
      <c r="A12" s="4"/>
      <c r="B12" s="46" t="s">
        <v>14</v>
      </c>
      <c r="C12" s="50" t="s">
        <v>47</v>
      </c>
      <c r="D12" s="4"/>
      <c r="E12" s="4"/>
      <c r="F12" s="3"/>
    </row>
    <row r="13" spans="1:6" ht="23.25">
      <c r="A13" s="4"/>
      <c r="B13" s="46" t="s">
        <v>15</v>
      </c>
      <c r="C13" s="50">
        <v>55</v>
      </c>
      <c r="D13" s="4"/>
      <c r="E13" s="4"/>
      <c r="F13" s="3"/>
    </row>
    <row r="14" spans="1:6" ht="23.25">
      <c r="A14" s="4"/>
      <c r="B14" s="46" t="s">
        <v>16</v>
      </c>
      <c r="C14" s="47" t="s">
        <v>17</v>
      </c>
      <c r="D14" s="4"/>
      <c r="E14" s="4"/>
      <c r="F14" s="3"/>
    </row>
    <row r="15" spans="1:6" ht="24" thickBot="1">
      <c r="A15" s="4"/>
      <c r="B15" s="4"/>
      <c r="C15" s="4"/>
      <c r="D15" s="4"/>
      <c r="E15" s="4"/>
      <c r="F15" s="3"/>
    </row>
    <row r="16" spans="1:6" ht="48" thickBot="1">
      <c r="A16" s="84" t="s">
        <v>1</v>
      </c>
      <c r="B16" s="85"/>
      <c r="C16" s="9" t="s">
        <v>18</v>
      </c>
      <c r="D16" s="86" t="s">
        <v>19</v>
      </c>
      <c r="E16" s="87"/>
      <c r="F16" s="10" t="s">
        <v>20</v>
      </c>
    </row>
    <row r="17" spans="1:6" ht="24" thickBot="1">
      <c r="A17" s="88" t="s">
        <v>21</v>
      </c>
      <c r="B17" s="89"/>
      <c r="C17" s="54">
        <v>197.93</v>
      </c>
      <c r="D17" s="48">
        <v>3</v>
      </c>
      <c r="E17" s="31" t="s">
        <v>0</v>
      </c>
      <c r="F17" s="32">
        <f t="shared" ref="F17:F24" si="0">C17*D17</f>
        <v>593.79</v>
      </c>
    </row>
    <row r="18" spans="1:6" ht="47.25" customHeight="1">
      <c r="A18" s="76" t="s">
        <v>22</v>
      </c>
      <c r="B18" s="77"/>
      <c r="C18" s="55">
        <v>159.44</v>
      </c>
      <c r="D18" s="65">
        <v>0.61</v>
      </c>
      <c r="E18" s="34" t="s">
        <v>2</v>
      </c>
      <c r="F18" s="35">
        <f t="shared" si="0"/>
        <v>97.258399999999995</v>
      </c>
    </row>
    <row r="19" spans="1:6" ht="24" thickBot="1">
      <c r="A19" s="69" t="s">
        <v>23</v>
      </c>
      <c r="B19" s="70"/>
      <c r="C19" s="56">
        <v>276.62</v>
      </c>
      <c r="D19" s="66">
        <v>0.61</v>
      </c>
      <c r="E19" s="37" t="s">
        <v>2</v>
      </c>
      <c r="F19" s="38">
        <f t="shared" si="0"/>
        <v>168.73820000000001</v>
      </c>
    </row>
    <row r="20" spans="1:6" ht="24" thickBot="1">
      <c r="A20" s="74" t="s">
        <v>3</v>
      </c>
      <c r="B20" s="75"/>
      <c r="C20" s="57"/>
      <c r="D20" s="39"/>
      <c r="E20" s="40" t="s">
        <v>0</v>
      </c>
      <c r="F20" s="41">
        <f t="shared" si="0"/>
        <v>0</v>
      </c>
    </row>
    <row r="21" spans="1:6" ht="23.25">
      <c r="A21" s="76" t="s">
        <v>24</v>
      </c>
      <c r="B21" s="77"/>
      <c r="C21" s="55">
        <v>920</v>
      </c>
      <c r="D21" s="33">
        <v>6</v>
      </c>
      <c r="E21" s="34" t="s">
        <v>0</v>
      </c>
      <c r="F21" s="35">
        <f t="shared" si="0"/>
        <v>5520</v>
      </c>
    </row>
    <row r="22" spans="1:6" ht="23.25">
      <c r="A22" s="67" t="s">
        <v>25</v>
      </c>
      <c r="B22" s="68"/>
      <c r="C22" s="58"/>
      <c r="D22" s="42"/>
      <c r="E22" s="43" t="s">
        <v>0</v>
      </c>
      <c r="F22" s="44">
        <f t="shared" si="0"/>
        <v>0</v>
      </c>
    </row>
    <row r="23" spans="1:6" ht="23.25">
      <c r="A23" s="67" t="s">
        <v>4</v>
      </c>
      <c r="B23" s="68"/>
      <c r="C23" s="59">
        <v>5165.12</v>
      </c>
      <c r="D23" s="49">
        <v>3</v>
      </c>
      <c r="E23" s="43" t="s">
        <v>0</v>
      </c>
      <c r="F23" s="44">
        <f t="shared" si="0"/>
        <v>15495.36</v>
      </c>
    </row>
    <row r="24" spans="1:6" ht="23.25">
      <c r="A24" s="67" t="s">
        <v>26</v>
      </c>
      <c r="B24" s="68"/>
      <c r="C24" s="59">
        <v>917</v>
      </c>
      <c r="D24" s="49">
        <v>3</v>
      </c>
      <c r="E24" s="43" t="s">
        <v>0</v>
      </c>
      <c r="F24" s="44">
        <f t="shared" si="0"/>
        <v>2751</v>
      </c>
    </row>
    <row r="25" spans="1:6" ht="23.25">
      <c r="A25" s="67" t="s">
        <v>6</v>
      </c>
      <c r="B25" s="68"/>
      <c r="C25" s="59">
        <v>461.56</v>
      </c>
      <c r="D25" s="49">
        <v>3</v>
      </c>
      <c r="E25" s="43" t="s">
        <v>0</v>
      </c>
      <c r="F25" s="44">
        <f>C25*D25</f>
        <v>1384.68</v>
      </c>
    </row>
    <row r="26" spans="1:6" ht="24" thickBot="1">
      <c r="A26" s="69" t="s">
        <v>5</v>
      </c>
      <c r="B26" s="70"/>
      <c r="C26" s="56">
        <v>353.15</v>
      </c>
      <c r="D26" s="36">
        <v>12</v>
      </c>
      <c r="E26" s="37" t="s">
        <v>0</v>
      </c>
      <c r="F26" s="45">
        <f>C26*D26</f>
        <v>4237.7999999999993</v>
      </c>
    </row>
    <row r="27" spans="1:6" ht="23.25">
      <c r="A27" s="4"/>
      <c r="B27" s="21"/>
      <c r="C27" s="21"/>
      <c r="D27" s="11"/>
      <c r="E27" s="11"/>
      <c r="F27" s="3"/>
    </row>
    <row r="28" spans="1:6" ht="25.5">
      <c r="A28" s="4"/>
      <c r="B28" s="14" t="s">
        <v>27</v>
      </c>
      <c r="C28" s="15"/>
      <c r="D28" s="4"/>
      <c r="E28" s="4"/>
      <c r="F28" s="3"/>
    </row>
    <row r="29" spans="1:6" ht="18.75">
      <c r="A29" s="4"/>
      <c r="B29" s="71" t="s">
        <v>28</v>
      </c>
      <c r="C29" s="61" t="s">
        <v>29</v>
      </c>
      <c r="D29" s="22">
        <f>ROUND((F17+C10)/C10,2)</f>
        <v>1.03</v>
      </c>
      <c r="E29" s="22"/>
      <c r="F29" s="5"/>
    </row>
    <row r="30" spans="1:6" ht="23.25">
      <c r="A30" s="4"/>
      <c r="B30" s="71"/>
      <c r="C30" s="61" t="s">
        <v>30</v>
      </c>
      <c r="D30" s="22">
        <f>ROUND((F18+F19+C10)/C10,2)</f>
        <v>1.01</v>
      </c>
      <c r="E30" s="22"/>
      <c r="F30" s="12"/>
    </row>
    <row r="31" spans="1:6" ht="23.25">
      <c r="A31" s="4"/>
      <c r="B31" s="71"/>
      <c r="C31" s="61" t="s">
        <v>31</v>
      </c>
      <c r="D31" s="22">
        <f>ROUND((F20+C10)/C10,2)</f>
        <v>1</v>
      </c>
      <c r="E31" s="5"/>
      <c r="F31" s="12"/>
    </row>
    <row r="32" spans="1:6" ht="23.25">
      <c r="A32" s="4"/>
      <c r="B32" s="71"/>
      <c r="C32" s="23" t="s">
        <v>32</v>
      </c>
      <c r="D32" s="24">
        <f>ROUND((SUM(F21:F26)+C10)/C10,2)</f>
        <v>2.4900000000000002</v>
      </c>
      <c r="E32" s="5"/>
      <c r="F32" s="12"/>
    </row>
    <row r="33" spans="1:6" ht="25.5">
      <c r="A33" s="4"/>
      <c r="B33" s="4"/>
      <c r="C33" s="25" t="s">
        <v>33</v>
      </c>
      <c r="D33" s="26">
        <f>SUM(D29:D32)-IF(C14="сплошная",3,2)</f>
        <v>2.5300000000000002</v>
      </c>
      <c r="E33" s="27"/>
      <c r="F33" s="3"/>
    </row>
    <row r="34" spans="1:6" ht="23.25">
      <c r="A34" s="4"/>
      <c r="B34" s="4"/>
      <c r="C34" s="4"/>
      <c r="D34" s="28"/>
      <c r="E34" s="4"/>
      <c r="F34" s="3"/>
    </row>
    <row r="35" spans="1:6" ht="25.5">
      <c r="A35" s="13"/>
      <c r="B35" s="29" t="s">
        <v>34</v>
      </c>
      <c r="C35" s="72">
        <f>D33*C10</f>
        <v>50042.919300000009</v>
      </c>
      <c r="D35" s="72"/>
      <c r="E35" s="4"/>
      <c r="F35" s="3"/>
    </row>
    <row r="36" spans="1:6" ht="18.75">
      <c r="A36" s="4"/>
      <c r="B36" s="30" t="s">
        <v>35</v>
      </c>
      <c r="C36" s="73">
        <f>C35/C9</f>
        <v>77.107733898305099</v>
      </c>
      <c r="D36" s="73"/>
      <c r="E36" s="4"/>
      <c r="F36" s="4"/>
    </row>
    <row r="37" spans="1:6" s="2" customFormat="1" ht="18.75">
      <c r="A37" s="62"/>
      <c r="B37" s="63"/>
      <c r="C37" s="64"/>
      <c r="D37" s="64"/>
      <c r="E37" s="62"/>
      <c r="F37" s="62"/>
    </row>
    <row r="38" spans="1:6" s="2" customFormat="1" ht="18.75">
      <c r="A38" s="62"/>
      <c r="B38" s="63"/>
      <c r="C38" s="64"/>
      <c r="D38" s="64"/>
      <c r="E38" s="62"/>
      <c r="F38" s="62"/>
    </row>
    <row r="39" spans="1:6" s="2" customFormat="1" ht="18.75">
      <c r="A39" s="62"/>
      <c r="B39" s="63"/>
      <c r="C39" s="64"/>
      <c r="D39" s="64"/>
      <c r="E39" s="62"/>
      <c r="F39" s="62"/>
    </row>
    <row r="40" spans="1:6" s="2" customFormat="1" ht="18.75">
      <c r="A40" s="62"/>
      <c r="B40" s="63"/>
      <c r="C40" s="64"/>
      <c r="D40" s="64"/>
      <c r="E40" s="62"/>
      <c r="F40" s="62"/>
    </row>
    <row r="41" spans="1:6" s="2" customFormat="1" ht="18.75">
      <c r="A41" s="62"/>
      <c r="B41" s="63"/>
      <c r="C41" s="64"/>
      <c r="D41" s="64"/>
      <c r="E41" s="62"/>
      <c r="F41" s="62"/>
    </row>
    <row r="42" spans="1:6" s="2" customFormat="1" ht="18.75">
      <c r="A42" s="62"/>
      <c r="B42" s="63"/>
      <c r="C42" s="64"/>
      <c r="D42" s="64"/>
      <c r="E42" s="62"/>
      <c r="F42" s="62"/>
    </row>
    <row r="43" spans="1:6" s="2" customFormat="1" ht="18.75">
      <c r="A43" s="62"/>
      <c r="B43" s="63"/>
      <c r="C43" s="64"/>
      <c r="D43" s="64"/>
      <c r="E43" s="62"/>
      <c r="F43" s="62"/>
    </row>
    <row r="44" spans="1:6" s="2" customFormat="1" ht="18.75">
      <c r="A44" s="62"/>
      <c r="B44" s="63"/>
      <c r="C44" s="64"/>
      <c r="D44" s="64"/>
      <c r="E44" s="62"/>
      <c r="F44" s="62"/>
    </row>
    <row r="45" spans="1:6" s="2" customFormat="1" ht="18.75">
      <c r="A45" s="62"/>
      <c r="B45" s="63"/>
      <c r="C45" s="64"/>
      <c r="D45" s="64"/>
      <c r="E45" s="62"/>
      <c r="F45" s="62"/>
    </row>
    <row r="46" spans="1:6" s="2" customFormat="1" ht="18.75">
      <c r="A46" s="62"/>
      <c r="B46" s="63"/>
      <c r="C46" s="64"/>
      <c r="D46" s="64"/>
      <c r="E46" s="62"/>
      <c r="F46" s="62"/>
    </row>
    <row r="47" spans="1:6" s="2" customFormat="1" ht="18.75">
      <c r="A47" s="62"/>
      <c r="B47" s="63"/>
      <c r="C47" s="64"/>
      <c r="D47" s="64"/>
      <c r="E47" s="62"/>
      <c r="F47" s="62"/>
    </row>
    <row r="48" spans="1:6" s="2" customFormat="1" ht="18.75">
      <c r="A48" s="62"/>
      <c r="B48" s="63"/>
      <c r="C48" s="64"/>
      <c r="D48" s="64"/>
      <c r="E48" s="62"/>
      <c r="F48" s="62"/>
    </row>
    <row r="49" spans="1:6" s="2" customFormat="1" ht="18.75">
      <c r="A49" s="62"/>
      <c r="B49" s="63"/>
      <c r="C49" s="64"/>
      <c r="D49" s="64"/>
      <c r="E49" s="62"/>
      <c r="F49" s="62"/>
    </row>
    <row r="50" spans="1:6" s="2" customFormat="1" ht="18.75">
      <c r="A50" s="62"/>
      <c r="B50" s="63"/>
      <c r="C50" s="64"/>
      <c r="D50" s="64"/>
      <c r="E50" s="62"/>
      <c r="F50" s="62"/>
    </row>
    <row r="51" spans="1:6" s="2" customFormat="1" ht="18.75">
      <c r="A51" s="62"/>
      <c r="B51" s="63"/>
      <c r="C51" s="64"/>
      <c r="D51" s="64"/>
      <c r="E51" s="62"/>
      <c r="F51" s="62"/>
    </row>
    <row r="52" spans="1:6" s="2" customFormat="1" ht="18.75">
      <c r="A52" s="62"/>
      <c r="B52" s="63"/>
      <c r="C52" s="64"/>
      <c r="D52" s="64"/>
      <c r="E52" s="62"/>
      <c r="F52" s="62"/>
    </row>
    <row r="53" spans="1:6" s="2" customFormat="1" ht="18.75">
      <c r="A53" s="62"/>
      <c r="B53" s="63"/>
      <c r="C53" s="64"/>
      <c r="D53" s="64"/>
      <c r="E53" s="62"/>
      <c r="F53" s="62"/>
    </row>
    <row r="54" spans="1:6" s="2" customFormat="1" ht="18.75">
      <c r="A54" s="62"/>
      <c r="B54" s="63"/>
      <c r="C54" s="64"/>
      <c r="D54" s="64"/>
      <c r="E54" s="62"/>
      <c r="F54" s="62"/>
    </row>
    <row r="55" spans="1:6" s="2" customFormat="1" ht="18.75">
      <c r="A55" s="62"/>
      <c r="B55" s="63"/>
      <c r="C55" s="64"/>
      <c r="D55" s="64"/>
      <c r="E55" s="62"/>
      <c r="F55" s="62"/>
    </row>
    <row r="56" spans="1:6" s="2" customFormat="1" ht="18.75">
      <c r="A56" s="62"/>
      <c r="B56" s="63"/>
      <c r="C56" s="64"/>
      <c r="D56" s="64"/>
      <c r="E56" s="62"/>
      <c r="F56" s="62"/>
    </row>
    <row r="57" spans="1:6" s="2" customFormat="1" ht="18.75">
      <c r="A57" s="62"/>
      <c r="B57" s="63"/>
      <c r="C57" s="64"/>
      <c r="D57" s="64"/>
      <c r="E57" s="62"/>
      <c r="F57" s="62"/>
    </row>
    <row r="58" spans="1:6" s="2" customFormat="1" ht="18.75">
      <c r="A58" s="62"/>
      <c r="B58" s="63"/>
      <c r="C58" s="64"/>
      <c r="D58" s="64"/>
      <c r="E58" s="62"/>
      <c r="F58" s="62"/>
    </row>
    <row r="59" spans="1:6" s="2" customFormat="1" ht="18.75">
      <c r="A59" s="62"/>
      <c r="B59" s="63"/>
      <c r="C59" s="64"/>
      <c r="D59" s="64"/>
      <c r="E59" s="62"/>
      <c r="F59" s="62"/>
    </row>
    <row r="60" spans="1:6" s="2" customFormat="1" ht="18.75">
      <c r="A60" s="62"/>
      <c r="B60" s="63"/>
      <c r="C60" s="64"/>
      <c r="D60" s="64"/>
      <c r="E60" s="62"/>
      <c r="F60" s="62"/>
    </row>
    <row r="61" spans="1:6" s="2" customFormat="1" ht="18.75">
      <c r="A61" s="62"/>
      <c r="B61" s="63"/>
      <c r="C61" s="64"/>
      <c r="D61" s="64"/>
      <c r="E61" s="62"/>
      <c r="F61" s="62"/>
    </row>
    <row r="62" spans="1:6" s="2" customFormat="1" ht="18.75">
      <c r="A62" s="62"/>
      <c r="B62" s="63"/>
      <c r="C62" s="64"/>
      <c r="D62" s="64"/>
      <c r="E62" s="62"/>
      <c r="F62" s="62"/>
    </row>
    <row r="63" spans="1:6" s="2" customFormat="1" ht="18.75">
      <c r="A63" s="62"/>
      <c r="B63" s="63"/>
      <c r="C63" s="64"/>
      <c r="D63" s="64"/>
      <c r="E63" s="62"/>
      <c r="F63" s="62"/>
    </row>
    <row r="64" spans="1:6" s="2" customFormat="1" ht="18.75">
      <c r="A64" s="62"/>
      <c r="B64" s="63"/>
      <c r="C64" s="64"/>
      <c r="D64" s="64"/>
      <c r="E64" s="62"/>
      <c r="F64" s="62"/>
    </row>
    <row r="67" spans="1:6" ht="60.75">
      <c r="A67" s="90" t="s">
        <v>39</v>
      </c>
      <c r="B67" s="90"/>
      <c r="C67" s="90"/>
      <c r="D67" s="90"/>
      <c r="E67" s="90"/>
      <c r="F67" s="90"/>
    </row>
    <row r="68" spans="1:6" ht="43.5" customHeight="1">
      <c r="A68" s="91" t="s">
        <v>7</v>
      </c>
      <c r="B68" s="91"/>
      <c r="C68" s="91"/>
      <c r="D68" s="91"/>
      <c r="E68" s="91"/>
      <c r="F68" s="91"/>
    </row>
    <row r="69" spans="1:6" ht="25.5">
      <c r="A69" s="4"/>
      <c r="B69" s="14" t="s">
        <v>8</v>
      </c>
      <c r="C69" s="15"/>
      <c r="D69" s="4"/>
      <c r="E69" s="4"/>
      <c r="F69" s="3"/>
    </row>
    <row r="70" spans="1:6" ht="19.5">
      <c r="A70" s="5"/>
      <c r="B70" s="92" t="s">
        <v>9</v>
      </c>
      <c r="C70" s="95" t="s">
        <v>40</v>
      </c>
      <c r="D70" s="96"/>
      <c r="E70" s="96"/>
      <c r="F70" s="97"/>
    </row>
    <row r="71" spans="1:6" ht="19.5">
      <c r="A71" s="5"/>
      <c r="B71" s="93"/>
      <c r="C71" s="98" t="s">
        <v>41</v>
      </c>
      <c r="D71" s="98"/>
      <c r="E71" s="98"/>
      <c r="F71" s="98"/>
    </row>
    <row r="72" spans="1:6" ht="19.5">
      <c r="A72" s="5"/>
      <c r="B72" s="94"/>
      <c r="C72" s="98" t="s">
        <v>46</v>
      </c>
      <c r="D72" s="98"/>
      <c r="E72" s="98"/>
      <c r="F72" s="98"/>
    </row>
    <row r="73" spans="1:6" ht="23.25">
      <c r="A73" s="4"/>
      <c r="B73" s="16" t="s">
        <v>10</v>
      </c>
      <c r="C73" s="6">
        <v>0.7</v>
      </c>
      <c r="D73" s="17"/>
      <c r="E73" s="5"/>
      <c r="F73" s="3"/>
    </row>
    <row r="74" spans="1:6" ht="22.5">
      <c r="A74" s="4"/>
      <c r="B74" s="18" t="s">
        <v>11</v>
      </c>
      <c r="C74" s="53">
        <v>142</v>
      </c>
      <c r="D74" s="78" t="s">
        <v>12</v>
      </c>
      <c r="E74" s="79"/>
      <c r="F74" s="82">
        <f>C75/C74</f>
        <v>25.441901408450704</v>
      </c>
    </row>
    <row r="75" spans="1:6" ht="22.5">
      <c r="A75" s="4"/>
      <c r="B75" s="18" t="s">
        <v>13</v>
      </c>
      <c r="C75" s="60">
        <v>3612.75</v>
      </c>
      <c r="D75" s="80"/>
      <c r="E75" s="81"/>
      <c r="F75" s="83"/>
    </row>
    <row r="76" spans="1:6" ht="23.25">
      <c r="A76" s="4"/>
      <c r="B76" s="19"/>
      <c r="C76" s="8"/>
      <c r="D76" s="20"/>
      <c r="E76" s="4"/>
      <c r="F76" s="3"/>
    </row>
    <row r="77" spans="1:6" ht="23.25">
      <c r="A77" s="4"/>
      <c r="B77" s="46" t="s">
        <v>14</v>
      </c>
      <c r="C77" s="50" t="s">
        <v>43</v>
      </c>
      <c r="D77" s="4"/>
      <c r="E77" s="4"/>
      <c r="F77" s="3"/>
    </row>
    <row r="78" spans="1:6" ht="23.25">
      <c r="A78" s="4"/>
      <c r="B78" s="46" t="s">
        <v>15</v>
      </c>
      <c r="C78" s="50">
        <v>50</v>
      </c>
      <c r="D78" s="4"/>
      <c r="E78" s="4"/>
      <c r="F78" s="3"/>
    </row>
    <row r="79" spans="1:6" ht="23.25">
      <c r="A79" s="4"/>
      <c r="B79" s="46" t="s">
        <v>16</v>
      </c>
      <c r="C79" s="47" t="s">
        <v>17</v>
      </c>
      <c r="D79" s="4"/>
      <c r="E79" s="4"/>
      <c r="F79" s="3"/>
    </row>
    <row r="80" spans="1:6" ht="24" thickBot="1">
      <c r="A80" s="4"/>
      <c r="B80" s="4"/>
      <c r="C80" s="4"/>
      <c r="D80" s="4"/>
      <c r="E80" s="4"/>
      <c r="F80" s="3"/>
    </row>
    <row r="81" spans="1:6" ht="48" thickBot="1">
      <c r="A81" s="84" t="s">
        <v>1</v>
      </c>
      <c r="B81" s="85"/>
      <c r="C81" s="9" t="s">
        <v>18</v>
      </c>
      <c r="D81" s="86" t="s">
        <v>19</v>
      </c>
      <c r="E81" s="87"/>
      <c r="F81" s="10" t="s">
        <v>20</v>
      </c>
    </row>
    <row r="82" spans="1:6" ht="24" thickBot="1">
      <c r="A82" s="88" t="s">
        <v>21</v>
      </c>
      <c r="B82" s="89"/>
      <c r="C82" s="54">
        <v>197.93</v>
      </c>
      <c r="D82" s="48">
        <v>0.7</v>
      </c>
      <c r="E82" s="31" t="s">
        <v>0</v>
      </c>
      <c r="F82" s="32">
        <f t="shared" ref="F82:F89" si="1">C82*D82</f>
        <v>138.55099999999999</v>
      </c>
    </row>
    <row r="83" spans="1:6" ht="45.75" customHeight="1">
      <c r="A83" s="76" t="s">
        <v>22</v>
      </c>
      <c r="B83" s="77"/>
      <c r="C83" s="55">
        <v>159.44</v>
      </c>
      <c r="D83" s="51">
        <v>0.36</v>
      </c>
      <c r="E83" s="34" t="s">
        <v>2</v>
      </c>
      <c r="F83" s="35">
        <f t="shared" si="1"/>
        <v>57.398399999999995</v>
      </c>
    </row>
    <row r="84" spans="1:6" ht="24" thickBot="1">
      <c r="A84" s="69" t="s">
        <v>23</v>
      </c>
      <c r="B84" s="70"/>
      <c r="C84" s="56">
        <v>276.62</v>
      </c>
      <c r="D84" s="52">
        <v>0.36</v>
      </c>
      <c r="E84" s="37" t="s">
        <v>2</v>
      </c>
      <c r="F84" s="38">
        <f t="shared" si="1"/>
        <v>99.583200000000005</v>
      </c>
    </row>
    <row r="85" spans="1:6" ht="24" thickBot="1">
      <c r="A85" s="74" t="s">
        <v>3</v>
      </c>
      <c r="B85" s="75"/>
      <c r="C85" s="57"/>
      <c r="D85" s="39"/>
      <c r="E85" s="40" t="s">
        <v>0</v>
      </c>
      <c r="F85" s="41">
        <f t="shared" si="1"/>
        <v>0</v>
      </c>
    </row>
    <row r="86" spans="1:6" ht="23.25">
      <c r="A86" s="76" t="s">
        <v>24</v>
      </c>
      <c r="B86" s="77"/>
      <c r="C86" s="55">
        <v>920</v>
      </c>
      <c r="D86" s="33">
        <v>1.4</v>
      </c>
      <c r="E86" s="34" t="s">
        <v>0</v>
      </c>
      <c r="F86" s="35">
        <f t="shared" si="1"/>
        <v>1288</v>
      </c>
    </row>
    <row r="87" spans="1:6" ht="23.25">
      <c r="A87" s="67" t="s">
        <v>25</v>
      </c>
      <c r="B87" s="68"/>
      <c r="C87" s="58"/>
      <c r="D87" s="42"/>
      <c r="E87" s="43" t="s">
        <v>0</v>
      </c>
      <c r="F87" s="44">
        <f t="shared" si="1"/>
        <v>0</v>
      </c>
    </row>
    <row r="88" spans="1:6" ht="23.25">
      <c r="A88" s="67" t="s">
        <v>4</v>
      </c>
      <c r="B88" s="68"/>
      <c r="C88" s="59">
        <v>5165.12</v>
      </c>
      <c r="D88" s="49">
        <v>0.7</v>
      </c>
      <c r="E88" s="43" t="s">
        <v>0</v>
      </c>
      <c r="F88" s="44">
        <f t="shared" si="1"/>
        <v>3615.5839999999998</v>
      </c>
    </row>
    <row r="89" spans="1:6" ht="23.25">
      <c r="A89" s="67" t="s">
        <v>26</v>
      </c>
      <c r="B89" s="68"/>
      <c r="C89" s="59">
        <v>917</v>
      </c>
      <c r="D89" s="49">
        <v>0.7</v>
      </c>
      <c r="E89" s="43" t="s">
        <v>0</v>
      </c>
      <c r="F89" s="44">
        <f t="shared" si="1"/>
        <v>641.9</v>
      </c>
    </row>
    <row r="90" spans="1:6" ht="23.25">
      <c r="A90" s="67" t="s">
        <v>6</v>
      </c>
      <c r="B90" s="68"/>
      <c r="C90" s="59">
        <v>461.56</v>
      </c>
      <c r="D90" s="49">
        <v>0.7</v>
      </c>
      <c r="E90" s="43" t="s">
        <v>0</v>
      </c>
      <c r="F90" s="44">
        <f>C90*D90</f>
        <v>323.09199999999998</v>
      </c>
    </row>
    <row r="91" spans="1:6" ht="24" thickBot="1">
      <c r="A91" s="69" t="s">
        <v>5</v>
      </c>
      <c r="B91" s="70"/>
      <c r="C91" s="56">
        <v>353.15</v>
      </c>
      <c r="D91" s="36">
        <v>2.8</v>
      </c>
      <c r="E91" s="37" t="s">
        <v>0</v>
      </c>
      <c r="F91" s="45">
        <f>C91*D91</f>
        <v>988.81999999999982</v>
      </c>
    </row>
    <row r="92" spans="1:6" ht="23.25">
      <c r="A92" s="4"/>
      <c r="B92" s="21"/>
      <c r="C92" s="21"/>
      <c r="D92" s="11"/>
      <c r="E92" s="11"/>
      <c r="F92" s="3"/>
    </row>
    <row r="93" spans="1:6" ht="25.5">
      <c r="A93" s="4"/>
      <c r="B93" s="14" t="s">
        <v>27</v>
      </c>
      <c r="C93" s="15"/>
      <c r="D93" s="4"/>
      <c r="E93" s="4"/>
      <c r="F93" s="3"/>
    </row>
    <row r="94" spans="1:6" ht="18.75">
      <c r="A94" s="4"/>
      <c r="B94" s="71" t="s">
        <v>28</v>
      </c>
      <c r="C94" s="61" t="s">
        <v>29</v>
      </c>
      <c r="D94" s="22">
        <f>ROUND((F82+C75)/C75,2)</f>
        <v>1.04</v>
      </c>
      <c r="E94" s="22"/>
      <c r="F94" s="5"/>
    </row>
    <row r="95" spans="1:6" ht="23.25">
      <c r="A95" s="4"/>
      <c r="B95" s="71"/>
      <c r="C95" s="61" t="s">
        <v>30</v>
      </c>
      <c r="D95" s="22">
        <f>ROUND((F83+F84+C75)/C75,2)</f>
        <v>1.04</v>
      </c>
      <c r="E95" s="22"/>
      <c r="F95" s="12"/>
    </row>
    <row r="96" spans="1:6" ht="23.25">
      <c r="A96" s="4"/>
      <c r="B96" s="71"/>
      <c r="C96" s="61" t="s">
        <v>31</v>
      </c>
      <c r="D96" s="22">
        <f>ROUND((F85+C75)/C75,2)</f>
        <v>1</v>
      </c>
      <c r="E96" s="5"/>
      <c r="F96" s="12"/>
    </row>
    <row r="97" spans="1:6" ht="23.25">
      <c r="A97" s="4"/>
      <c r="B97" s="71"/>
      <c r="C97" s="23" t="s">
        <v>32</v>
      </c>
      <c r="D97" s="24">
        <f>ROUND((SUM(F86:F91)+C75)/C75,2)</f>
        <v>2.9</v>
      </c>
      <c r="E97" s="5"/>
      <c r="F97" s="12"/>
    </row>
    <row r="98" spans="1:6" ht="25.5">
      <c r="A98" s="4"/>
      <c r="B98" s="4"/>
      <c r="C98" s="25" t="s">
        <v>33</v>
      </c>
      <c r="D98" s="26">
        <f>SUM(D94:D97)-IF(C79="сплошная",3,2)</f>
        <v>2.9800000000000004</v>
      </c>
      <c r="E98" s="27"/>
      <c r="F98" s="3"/>
    </row>
    <row r="99" spans="1:6" ht="23.25">
      <c r="A99" s="4"/>
      <c r="B99" s="4"/>
      <c r="C99" s="4"/>
      <c r="D99" s="28"/>
      <c r="E99" s="4"/>
      <c r="F99" s="3"/>
    </row>
    <row r="100" spans="1:6" ht="25.5">
      <c r="A100" s="13"/>
      <c r="B100" s="29" t="s">
        <v>34</v>
      </c>
      <c r="C100" s="72">
        <f>D98*C75</f>
        <v>10765.995000000001</v>
      </c>
      <c r="D100" s="72"/>
      <c r="E100" s="4"/>
      <c r="F100" s="3"/>
    </row>
    <row r="101" spans="1:6" ht="18.75">
      <c r="A101" s="4"/>
      <c r="B101" s="30" t="s">
        <v>35</v>
      </c>
      <c r="C101" s="73">
        <f>C100/C74</f>
        <v>75.816866197183103</v>
      </c>
      <c r="D101" s="73"/>
      <c r="E101" s="4"/>
      <c r="F101" s="4"/>
    </row>
    <row r="148" spans="1:6" ht="60.75">
      <c r="A148" s="90" t="s">
        <v>38</v>
      </c>
      <c r="B148" s="90"/>
      <c r="C148" s="90"/>
      <c r="D148" s="90"/>
      <c r="E148" s="90"/>
      <c r="F148" s="90"/>
    </row>
    <row r="149" spans="1:6" ht="45" customHeight="1">
      <c r="A149" s="91" t="s">
        <v>7</v>
      </c>
      <c r="B149" s="91"/>
      <c r="C149" s="91"/>
      <c r="D149" s="91"/>
      <c r="E149" s="91"/>
      <c r="F149" s="91"/>
    </row>
    <row r="150" spans="1:6" ht="25.5">
      <c r="A150" s="4"/>
      <c r="B150" s="14" t="s">
        <v>8</v>
      </c>
      <c r="C150" s="15"/>
      <c r="D150" s="4"/>
      <c r="E150" s="4"/>
      <c r="F150" s="3"/>
    </row>
    <row r="151" spans="1:6" ht="19.5">
      <c r="A151" s="5"/>
      <c r="B151" s="92" t="s">
        <v>9</v>
      </c>
      <c r="C151" s="95" t="s">
        <v>40</v>
      </c>
      <c r="D151" s="96"/>
      <c r="E151" s="96"/>
      <c r="F151" s="97"/>
    </row>
    <row r="152" spans="1:6" ht="19.5">
      <c r="A152" s="5"/>
      <c r="B152" s="93"/>
      <c r="C152" s="98" t="s">
        <v>41</v>
      </c>
      <c r="D152" s="98"/>
      <c r="E152" s="98"/>
      <c r="F152" s="98"/>
    </row>
    <row r="153" spans="1:6" ht="19.5">
      <c r="A153" s="5"/>
      <c r="B153" s="94"/>
      <c r="C153" s="98" t="s">
        <v>45</v>
      </c>
      <c r="D153" s="98"/>
      <c r="E153" s="98"/>
      <c r="F153" s="98"/>
    </row>
    <row r="154" spans="1:6" ht="23.25">
      <c r="A154" s="4"/>
      <c r="B154" s="16" t="s">
        <v>10</v>
      </c>
      <c r="C154" s="6">
        <v>0.9</v>
      </c>
      <c r="D154" s="17"/>
      <c r="E154" s="5"/>
      <c r="F154" s="3"/>
    </row>
    <row r="155" spans="1:6" ht="22.5">
      <c r="A155" s="4"/>
      <c r="B155" s="18" t="s">
        <v>11</v>
      </c>
      <c r="C155" s="53">
        <v>202</v>
      </c>
      <c r="D155" s="78" t="s">
        <v>12</v>
      </c>
      <c r="E155" s="79"/>
      <c r="F155" s="82">
        <f>C156/C155</f>
        <v>9.6877227722772279</v>
      </c>
    </row>
    <row r="156" spans="1:6" ht="22.5">
      <c r="A156" s="4"/>
      <c r="B156" s="18" t="s">
        <v>13</v>
      </c>
      <c r="C156" s="7">
        <v>1956.92</v>
      </c>
      <c r="D156" s="80"/>
      <c r="E156" s="81"/>
      <c r="F156" s="83"/>
    </row>
    <row r="157" spans="1:6" ht="23.25">
      <c r="A157" s="4"/>
      <c r="B157" s="19"/>
      <c r="C157" s="8"/>
      <c r="D157" s="20"/>
      <c r="E157" s="4"/>
      <c r="F157" s="3"/>
    </row>
    <row r="158" spans="1:6" ht="23.25">
      <c r="A158" s="4"/>
      <c r="B158" s="46" t="s">
        <v>14</v>
      </c>
      <c r="C158" s="50" t="s">
        <v>42</v>
      </c>
      <c r="D158" s="4"/>
      <c r="E158" s="4"/>
      <c r="F158" s="3"/>
    </row>
    <row r="159" spans="1:6" ht="23.25">
      <c r="A159" s="4"/>
      <c r="B159" s="46" t="s">
        <v>15</v>
      </c>
      <c r="C159" s="50">
        <v>50</v>
      </c>
      <c r="D159" s="4"/>
      <c r="E159" s="4"/>
      <c r="F159" s="3"/>
    </row>
    <row r="160" spans="1:6" ht="23.25">
      <c r="A160" s="4"/>
      <c r="B160" s="46" t="s">
        <v>16</v>
      </c>
      <c r="C160" s="47" t="s">
        <v>17</v>
      </c>
      <c r="D160" s="4"/>
      <c r="E160" s="4"/>
      <c r="F160" s="3"/>
    </row>
    <row r="161" spans="1:6" ht="24" thickBot="1">
      <c r="A161" s="4"/>
      <c r="B161" s="4"/>
      <c r="C161" s="4"/>
      <c r="D161" s="4"/>
      <c r="E161" s="4"/>
      <c r="F161" s="3"/>
    </row>
    <row r="162" spans="1:6" ht="48" thickBot="1">
      <c r="A162" s="84" t="s">
        <v>1</v>
      </c>
      <c r="B162" s="85"/>
      <c r="C162" s="9" t="s">
        <v>18</v>
      </c>
      <c r="D162" s="86" t="s">
        <v>19</v>
      </c>
      <c r="E162" s="87"/>
      <c r="F162" s="10" t="s">
        <v>20</v>
      </c>
    </row>
    <row r="163" spans="1:6" ht="24" thickBot="1">
      <c r="A163" s="88" t="s">
        <v>21</v>
      </c>
      <c r="B163" s="89"/>
      <c r="C163" s="54">
        <v>197.93</v>
      </c>
      <c r="D163" s="48">
        <v>0.9</v>
      </c>
      <c r="E163" s="31" t="s">
        <v>0</v>
      </c>
      <c r="F163" s="32">
        <f t="shared" ref="F163:F170" si="2">C163*D163</f>
        <v>178.137</v>
      </c>
    </row>
    <row r="164" spans="1:6" ht="48" customHeight="1">
      <c r="A164" s="76" t="s">
        <v>22</v>
      </c>
      <c r="B164" s="77"/>
      <c r="C164" s="55">
        <v>159.44</v>
      </c>
      <c r="D164" s="65">
        <v>0.31</v>
      </c>
      <c r="E164" s="34" t="s">
        <v>2</v>
      </c>
      <c r="F164" s="35">
        <f t="shared" si="2"/>
        <v>49.426400000000001</v>
      </c>
    </row>
    <row r="165" spans="1:6" ht="24" thickBot="1">
      <c r="A165" s="69" t="s">
        <v>23</v>
      </c>
      <c r="B165" s="70"/>
      <c r="C165" s="56">
        <v>276.62</v>
      </c>
      <c r="D165" s="66">
        <v>0.31</v>
      </c>
      <c r="E165" s="37" t="s">
        <v>2</v>
      </c>
      <c r="F165" s="38">
        <f t="shared" si="2"/>
        <v>85.752200000000002</v>
      </c>
    </row>
    <row r="166" spans="1:6" ht="24" thickBot="1">
      <c r="A166" s="74" t="s">
        <v>3</v>
      </c>
      <c r="B166" s="75"/>
      <c r="C166" s="57"/>
      <c r="D166" s="39"/>
      <c r="E166" s="40" t="s">
        <v>0</v>
      </c>
      <c r="F166" s="41">
        <f t="shared" si="2"/>
        <v>0</v>
      </c>
    </row>
    <row r="167" spans="1:6" ht="23.25">
      <c r="A167" s="76" t="s">
        <v>24</v>
      </c>
      <c r="B167" s="77"/>
      <c r="C167" s="55">
        <v>920</v>
      </c>
      <c r="D167" s="33">
        <v>1.8</v>
      </c>
      <c r="E167" s="34" t="s">
        <v>0</v>
      </c>
      <c r="F167" s="35">
        <f t="shared" si="2"/>
        <v>1656</v>
      </c>
    </row>
    <row r="168" spans="1:6" ht="23.25">
      <c r="A168" s="67" t="s">
        <v>25</v>
      </c>
      <c r="B168" s="68"/>
      <c r="C168" s="58"/>
      <c r="D168" s="42"/>
      <c r="E168" s="43" t="s">
        <v>0</v>
      </c>
      <c r="F168" s="44">
        <f t="shared" si="2"/>
        <v>0</v>
      </c>
    </row>
    <row r="169" spans="1:6" ht="23.25">
      <c r="A169" s="67" t="s">
        <v>4</v>
      </c>
      <c r="B169" s="68"/>
      <c r="C169" s="59">
        <v>5165.12</v>
      </c>
      <c r="D169" s="49">
        <v>0.9</v>
      </c>
      <c r="E169" s="43" t="s">
        <v>0</v>
      </c>
      <c r="F169" s="44">
        <f t="shared" si="2"/>
        <v>4648.6080000000002</v>
      </c>
    </row>
    <row r="170" spans="1:6" ht="23.25">
      <c r="A170" s="67" t="s">
        <v>26</v>
      </c>
      <c r="B170" s="68"/>
      <c r="C170" s="59">
        <v>917</v>
      </c>
      <c r="D170" s="49">
        <v>0.9</v>
      </c>
      <c r="E170" s="43" t="s">
        <v>0</v>
      </c>
      <c r="F170" s="44">
        <f t="shared" si="2"/>
        <v>825.30000000000007</v>
      </c>
    </row>
    <row r="171" spans="1:6" ht="23.25">
      <c r="A171" s="67" t="s">
        <v>6</v>
      </c>
      <c r="B171" s="68"/>
      <c r="C171" s="59">
        <v>461.56</v>
      </c>
      <c r="D171" s="49">
        <v>0.9</v>
      </c>
      <c r="E171" s="43" t="s">
        <v>0</v>
      </c>
      <c r="F171" s="44">
        <f>C171*D171</f>
        <v>415.404</v>
      </c>
    </row>
    <row r="172" spans="1:6" ht="24" thickBot="1">
      <c r="A172" s="69" t="s">
        <v>5</v>
      </c>
      <c r="B172" s="70"/>
      <c r="C172" s="56">
        <v>353.15</v>
      </c>
      <c r="D172" s="36">
        <v>3.6</v>
      </c>
      <c r="E172" s="37" t="s">
        <v>0</v>
      </c>
      <c r="F172" s="45">
        <f>C172*D172</f>
        <v>1271.3399999999999</v>
      </c>
    </row>
    <row r="173" spans="1:6" ht="23.25">
      <c r="A173" s="4"/>
      <c r="B173" s="21"/>
      <c r="C173" s="21"/>
      <c r="D173" s="11"/>
      <c r="E173" s="11"/>
      <c r="F173" s="3"/>
    </row>
    <row r="174" spans="1:6" ht="25.5">
      <c r="A174" s="4"/>
      <c r="B174" s="14" t="s">
        <v>27</v>
      </c>
      <c r="C174" s="15"/>
      <c r="D174" s="4"/>
      <c r="E174" s="4"/>
      <c r="F174" s="3"/>
    </row>
    <row r="175" spans="1:6" ht="18.75">
      <c r="A175" s="4"/>
      <c r="B175" s="71" t="s">
        <v>28</v>
      </c>
      <c r="C175" s="61" t="s">
        <v>29</v>
      </c>
      <c r="D175" s="22">
        <f>ROUND((F163+C156)/C156,2)</f>
        <v>1.0900000000000001</v>
      </c>
      <c r="E175" s="22"/>
      <c r="F175" s="5"/>
    </row>
    <row r="176" spans="1:6" ht="23.25">
      <c r="A176" s="4"/>
      <c r="B176" s="71"/>
      <c r="C176" s="61" t="s">
        <v>30</v>
      </c>
      <c r="D176" s="22">
        <f>ROUND((F164+F165+C156)/C156,2)</f>
        <v>1.07</v>
      </c>
      <c r="E176" s="22"/>
      <c r="F176" s="12"/>
    </row>
    <row r="177" spans="1:6" ht="23.25">
      <c r="A177" s="4"/>
      <c r="B177" s="71"/>
      <c r="C177" s="61" t="s">
        <v>31</v>
      </c>
      <c r="D177" s="22">
        <f>ROUND((F166+C156)/C156,2)</f>
        <v>1</v>
      </c>
      <c r="E177" s="5"/>
      <c r="F177" s="12"/>
    </row>
    <row r="178" spans="1:6" ht="23.25">
      <c r="A178" s="4"/>
      <c r="B178" s="71"/>
      <c r="C178" s="23" t="s">
        <v>32</v>
      </c>
      <c r="D178" s="24">
        <f>ROUND((SUM(F167:F172)+C156)/C156,2)</f>
        <v>5.51</v>
      </c>
      <c r="E178" s="5"/>
      <c r="F178" s="12"/>
    </row>
    <row r="179" spans="1:6" ht="25.5">
      <c r="A179" s="4"/>
      <c r="B179" s="4"/>
      <c r="C179" s="25" t="s">
        <v>33</v>
      </c>
      <c r="D179" s="26">
        <f>SUM(D175:D178)-IF(C160="сплошная",3,2)</f>
        <v>5.67</v>
      </c>
      <c r="E179" s="27"/>
      <c r="F179" s="3"/>
    </row>
    <row r="180" spans="1:6" ht="23.25">
      <c r="A180" s="4"/>
      <c r="B180" s="4"/>
      <c r="C180" s="4"/>
      <c r="D180" s="28"/>
      <c r="E180" s="4"/>
      <c r="F180" s="3"/>
    </row>
    <row r="181" spans="1:6" ht="25.5">
      <c r="A181" s="13"/>
      <c r="B181" s="29" t="s">
        <v>34</v>
      </c>
      <c r="C181" s="72">
        <f>D179*C156</f>
        <v>11095.7364</v>
      </c>
      <c r="D181" s="72"/>
      <c r="E181" s="4"/>
      <c r="F181" s="3"/>
    </row>
    <row r="182" spans="1:6" ht="18.75">
      <c r="A182" s="4"/>
      <c r="B182" s="30" t="s">
        <v>35</v>
      </c>
      <c r="C182" s="73">
        <f>C181/C155</f>
        <v>54.929388118811879</v>
      </c>
      <c r="D182" s="73"/>
      <c r="E182" s="4"/>
      <c r="F182" s="4"/>
    </row>
    <row r="228" spans="1:6" ht="60.75">
      <c r="A228" s="90" t="s">
        <v>37</v>
      </c>
      <c r="B228" s="90"/>
      <c r="C228" s="90"/>
      <c r="D228" s="90"/>
      <c r="E228" s="90"/>
      <c r="F228" s="90"/>
    </row>
    <row r="229" spans="1:6" ht="45" customHeight="1">
      <c r="A229" s="91" t="s">
        <v>7</v>
      </c>
      <c r="B229" s="91"/>
      <c r="C229" s="91"/>
      <c r="D229" s="91"/>
      <c r="E229" s="91"/>
      <c r="F229" s="91"/>
    </row>
    <row r="230" spans="1:6" ht="25.5">
      <c r="A230" s="4"/>
      <c r="B230" s="14" t="s">
        <v>8</v>
      </c>
      <c r="C230" s="15"/>
      <c r="D230" s="4"/>
      <c r="E230" s="4"/>
      <c r="F230" s="3"/>
    </row>
    <row r="231" spans="1:6" ht="19.5">
      <c r="A231" s="5"/>
      <c r="B231" s="92" t="s">
        <v>9</v>
      </c>
      <c r="C231" s="95" t="s">
        <v>40</v>
      </c>
      <c r="D231" s="96"/>
      <c r="E231" s="96"/>
      <c r="F231" s="97"/>
    </row>
    <row r="232" spans="1:6" ht="19.5">
      <c r="A232" s="5"/>
      <c r="B232" s="93"/>
      <c r="C232" s="98" t="s">
        <v>41</v>
      </c>
      <c r="D232" s="98"/>
      <c r="E232" s="98"/>
      <c r="F232" s="98"/>
    </row>
    <row r="233" spans="1:6" ht="19.5">
      <c r="A233" s="5"/>
      <c r="B233" s="94"/>
      <c r="C233" s="98" t="s">
        <v>49</v>
      </c>
      <c r="D233" s="98"/>
      <c r="E233" s="98"/>
      <c r="F233" s="98"/>
    </row>
    <row r="234" spans="1:6" ht="23.25">
      <c r="A234" s="4"/>
      <c r="B234" s="16" t="s">
        <v>10</v>
      </c>
      <c r="C234" s="6">
        <v>1</v>
      </c>
      <c r="D234" s="17"/>
      <c r="E234" s="5"/>
      <c r="F234" s="3"/>
    </row>
    <row r="235" spans="1:6" ht="22.5">
      <c r="A235" s="4"/>
      <c r="B235" s="18" t="s">
        <v>11</v>
      </c>
      <c r="C235" s="53">
        <v>151</v>
      </c>
      <c r="D235" s="78" t="s">
        <v>12</v>
      </c>
      <c r="E235" s="79"/>
      <c r="F235" s="82">
        <f>C236/C235</f>
        <v>20.304304635761589</v>
      </c>
    </row>
    <row r="236" spans="1:6" ht="22.5">
      <c r="A236" s="4"/>
      <c r="B236" s="18" t="s">
        <v>13</v>
      </c>
      <c r="C236" s="7">
        <v>3065.95</v>
      </c>
      <c r="D236" s="80"/>
      <c r="E236" s="81"/>
      <c r="F236" s="83"/>
    </row>
    <row r="237" spans="1:6" ht="23.25">
      <c r="A237" s="4"/>
      <c r="B237" s="19"/>
      <c r="C237" s="8"/>
      <c r="D237" s="20"/>
      <c r="E237" s="4"/>
      <c r="F237" s="3"/>
    </row>
    <row r="238" spans="1:6" ht="23.25">
      <c r="A238" s="4"/>
      <c r="B238" s="46" t="s">
        <v>14</v>
      </c>
      <c r="C238" s="50" t="s">
        <v>90</v>
      </c>
      <c r="D238" s="4"/>
      <c r="E238" s="4"/>
      <c r="F238" s="3"/>
    </row>
    <row r="239" spans="1:6" ht="23.25">
      <c r="A239" s="4"/>
      <c r="B239" s="46" t="s">
        <v>15</v>
      </c>
      <c r="C239" s="50">
        <v>55</v>
      </c>
      <c r="D239" s="4"/>
      <c r="E239" s="4"/>
      <c r="F239" s="3"/>
    </row>
    <row r="240" spans="1:6" ht="23.25">
      <c r="A240" s="4"/>
      <c r="B240" s="46" t="s">
        <v>16</v>
      </c>
      <c r="C240" s="47" t="s">
        <v>17</v>
      </c>
      <c r="D240" s="4"/>
      <c r="E240" s="4"/>
      <c r="F240" s="3"/>
    </row>
    <row r="241" spans="1:6" ht="24" thickBot="1">
      <c r="A241" s="4"/>
      <c r="B241" s="4"/>
      <c r="C241" s="4"/>
      <c r="D241" s="4"/>
      <c r="E241" s="4"/>
      <c r="F241" s="3"/>
    </row>
    <row r="242" spans="1:6" ht="48" thickBot="1">
      <c r="A242" s="84" t="s">
        <v>1</v>
      </c>
      <c r="B242" s="85"/>
      <c r="C242" s="9" t="s">
        <v>18</v>
      </c>
      <c r="D242" s="86" t="s">
        <v>19</v>
      </c>
      <c r="E242" s="87"/>
      <c r="F242" s="10" t="s">
        <v>20</v>
      </c>
    </row>
    <row r="243" spans="1:6" ht="24" thickBot="1">
      <c r="A243" s="88" t="s">
        <v>21</v>
      </c>
      <c r="B243" s="89"/>
      <c r="C243" s="54">
        <v>197.93</v>
      </c>
      <c r="D243" s="48">
        <v>1</v>
      </c>
      <c r="E243" s="31" t="s">
        <v>0</v>
      </c>
      <c r="F243" s="32">
        <f t="shared" ref="F243:F250" si="3">C243*D243</f>
        <v>197.93</v>
      </c>
    </row>
    <row r="244" spans="1:6" ht="44.25" customHeight="1">
      <c r="A244" s="76" t="s">
        <v>22</v>
      </c>
      <c r="B244" s="77"/>
      <c r="C244" s="55">
        <v>159.44</v>
      </c>
      <c r="D244" s="65">
        <v>0.59</v>
      </c>
      <c r="E244" s="34" t="s">
        <v>2</v>
      </c>
      <c r="F244" s="35">
        <f t="shared" si="3"/>
        <v>94.069599999999994</v>
      </c>
    </row>
    <row r="245" spans="1:6" ht="24" thickBot="1">
      <c r="A245" s="69" t="s">
        <v>23</v>
      </c>
      <c r="B245" s="70"/>
      <c r="C245" s="56">
        <v>276.62</v>
      </c>
      <c r="D245" s="66">
        <v>0.59</v>
      </c>
      <c r="E245" s="37" t="s">
        <v>2</v>
      </c>
      <c r="F245" s="38">
        <f t="shared" si="3"/>
        <v>163.20579999999998</v>
      </c>
    </row>
    <row r="246" spans="1:6" ht="24" thickBot="1">
      <c r="A246" s="74" t="s">
        <v>3</v>
      </c>
      <c r="B246" s="75"/>
      <c r="C246" s="57"/>
      <c r="D246" s="39"/>
      <c r="E246" s="40" t="s">
        <v>0</v>
      </c>
      <c r="F246" s="41">
        <f t="shared" si="3"/>
        <v>0</v>
      </c>
    </row>
    <row r="247" spans="1:6" ht="23.25">
      <c r="A247" s="76" t="s">
        <v>24</v>
      </c>
      <c r="B247" s="77"/>
      <c r="C247" s="55">
        <v>920</v>
      </c>
      <c r="D247" s="33">
        <v>2</v>
      </c>
      <c r="E247" s="34" t="s">
        <v>0</v>
      </c>
      <c r="F247" s="35">
        <f t="shared" si="3"/>
        <v>1840</v>
      </c>
    </row>
    <row r="248" spans="1:6" ht="23.25">
      <c r="A248" s="67" t="s">
        <v>25</v>
      </c>
      <c r="B248" s="68"/>
      <c r="C248" s="58"/>
      <c r="D248" s="42"/>
      <c r="E248" s="43" t="s">
        <v>0</v>
      </c>
      <c r="F248" s="44">
        <f t="shared" si="3"/>
        <v>0</v>
      </c>
    </row>
    <row r="249" spans="1:6" ht="23.25">
      <c r="A249" s="67" t="s">
        <v>4</v>
      </c>
      <c r="B249" s="68"/>
      <c r="C249" s="59">
        <v>5165.12</v>
      </c>
      <c r="D249" s="49">
        <v>1</v>
      </c>
      <c r="E249" s="43" t="s">
        <v>0</v>
      </c>
      <c r="F249" s="44">
        <f t="shared" si="3"/>
        <v>5165.12</v>
      </c>
    </row>
    <row r="250" spans="1:6" ht="23.25">
      <c r="A250" s="67" t="s">
        <v>26</v>
      </c>
      <c r="B250" s="68"/>
      <c r="C250" s="59">
        <v>917</v>
      </c>
      <c r="D250" s="49">
        <v>1</v>
      </c>
      <c r="E250" s="43" t="s">
        <v>0</v>
      </c>
      <c r="F250" s="44">
        <f t="shared" si="3"/>
        <v>917</v>
      </c>
    </row>
    <row r="251" spans="1:6" ht="23.25">
      <c r="A251" s="67" t="s">
        <v>6</v>
      </c>
      <c r="B251" s="68"/>
      <c r="C251" s="59">
        <v>461.56</v>
      </c>
      <c r="D251" s="49">
        <v>1</v>
      </c>
      <c r="E251" s="43" t="s">
        <v>0</v>
      </c>
      <c r="F251" s="44">
        <f>C251*D251</f>
        <v>461.56</v>
      </c>
    </row>
    <row r="252" spans="1:6" ht="24" thickBot="1">
      <c r="A252" s="69" t="s">
        <v>5</v>
      </c>
      <c r="B252" s="70"/>
      <c r="C252" s="56">
        <v>353.15</v>
      </c>
      <c r="D252" s="36">
        <v>4</v>
      </c>
      <c r="E252" s="37" t="s">
        <v>0</v>
      </c>
      <c r="F252" s="45">
        <f>C252*D252</f>
        <v>1412.6</v>
      </c>
    </row>
    <row r="253" spans="1:6" ht="23.25">
      <c r="A253" s="4"/>
      <c r="B253" s="21"/>
      <c r="C253" s="21"/>
      <c r="D253" s="11"/>
      <c r="E253" s="11"/>
      <c r="F253" s="3"/>
    </row>
    <row r="254" spans="1:6" ht="25.5">
      <c r="A254" s="4"/>
      <c r="B254" s="14" t="s">
        <v>27</v>
      </c>
      <c r="C254" s="15"/>
      <c r="D254" s="4"/>
      <c r="E254" s="4"/>
      <c r="F254" s="3"/>
    </row>
    <row r="255" spans="1:6" ht="18.75">
      <c r="A255" s="4"/>
      <c r="B255" s="71" t="s">
        <v>28</v>
      </c>
      <c r="C255" s="61" t="s">
        <v>29</v>
      </c>
      <c r="D255" s="22">
        <f>ROUND((F243+C236)/C236,2)</f>
        <v>1.06</v>
      </c>
      <c r="E255" s="22"/>
      <c r="F255" s="5"/>
    </row>
    <row r="256" spans="1:6" ht="23.25">
      <c r="A256" s="4"/>
      <c r="B256" s="71"/>
      <c r="C256" s="61" t="s">
        <v>30</v>
      </c>
      <c r="D256" s="22">
        <f>ROUND((F244+F245+C236)/C236,2)</f>
        <v>1.08</v>
      </c>
      <c r="E256" s="22"/>
      <c r="F256" s="12"/>
    </row>
    <row r="257" spans="1:6" ht="23.25">
      <c r="A257" s="4"/>
      <c r="B257" s="71"/>
      <c r="C257" s="61" t="s">
        <v>31</v>
      </c>
      <c r="D257" s="22">
        <f>ROUND((F246+C236)/C236,2)</f>
        <v>1</v>
      </c>
      <c r="E257" s="5"/>
      <c r="F257" s="12"/>
    </row>
    <row r="258" spans="1:6" ht="23.25">
      <c r="A258" s="4"/>
      <c r="B258" s="71"/>
      <c r="C258" s="23" t="s">
        <v>32</v>
      </c>
      <c r="D258" s="24">
        <f>ROUND((SUM(F247:F252)+C236)/C236,2)</f>
        <v>4.2</v>
      </c>
      <c r="E258" s="5"/>
      <c r="F258" s="12"/>
    </row>
    <row r="259" spans="1:6" ht="25.5">
      <c r="A259" s="4"/>
      <c r="B259" s="4"/>
      <c r="C259" s="25" t="s">
        <v>33</v>
      </c>
      <c r="D259" s="26">
        <f>SUM(D255:D258)-IF(C240="сплошная",3,2)</f>
        <v>4.34</v>
      </c>
      <c r="E259" s="27"/>
      <c r="F259" s="3"/>
    </row>
    <row r="260" spans="1:6" ht="23.25">
      <c r="A260" s="4"/>
      <c r="B260" s="4"/>
      <c r="C260" s="4"/>
      <c r="D260" s="28"/>
      <c r="E260" s="4"/>
      <c r="F260" s="3"/>
    </row>
    <row r="261" spans="1:6" ht="25.5">
      <c r="A261" s="13"/>
      <c r="B261" s="29" t="s">
        <v>34</v>
      </c>
      <c r="C261" s="72">
        <f>D259*C236</f>
        <v>13306.222999999998</v>
      </c>
      <c r="D261" s="72"/>
      <c r="E261" s="4"/>
      <c r="F261" s="3"/>
    </row>
    <row r="262" spans="1:6" ht="18.75">
      <c r="A262" s="4"/>
      <c r="B262" s="30" t="s">
        <v>35</v>
      </c>
      <c r="C262" s="73">
        <f>C261/C235</f>
        <v>88.120682119205284</v>
      </c>
      <c r="D262" s="73"/>
      <c r="E262" s="4"/>
      <c r="F262" s="4"/>
    </row>
    <row r="309" spans="1:6" ht="60.75">
      <c r="A309" s="90" t="s">
        <v>36</v>
      </c>
      <c r="B309" s="90"/>
      <c r="C309" s="90"/>
      <c r="D309" s="90"/>
      <c r="E309" s="90"/>
      <c r="F309" s="90"/>
    </row>
    <row r="310" spans="1:6" ht="42.75" customHeight="1">
      <c r="A310" s="91" t="s">
        <v>7</v>
      </c>
      <c r="B310" s="91"/>
      <c r="C310" s="91"/>
      <c r="D310" s="91"/>
      <c r="E310" s="91"/>
      <c r="F310" s="91"/>
    </row>
    <row r="311" spans="1:6" ht="25.5">
      <c r="A311" s="4"/>
      <c r="B311" s="14" t="s">
        <v>8</v>
      </c>
      <c r="C311" s="15"/>
      <c r="D311" s="4"/>
      <c r="E311" s="4"/>
      <c r="F311" s="3"/>
    </row>
    <row r="312" spans="1:6" ht="19.5">
      <c r="A312" s="5"/>
      <c r="B312" s="92" t="s">
        <v>9</v>
      </c>
      <c r="C312" s="95" t="s">
        <v>40</v>
      </c>
      <c r="D312" s="96"/>
      <c r="E312" s="96"/>
      <c r="F312" s="97"/>
    </row>
    <row r="313" spans="1:6" ht="19.5">
      <c r="A313" s="5"/>
      <c r="B313" s="93"/>
      <c r="C313" s="98" t="s">
        <v>41</v>
      </c>
      <c r="D313" s="98"/>
      <c r="E313" s="98"/>
      <c r="F313" s="98"/>
    </row>
    <row r="314" spans="1:6" ht="19.5">
      <c r="A314" s="5"/>
      <c r="B314" s="94"/>
      <c r="C314" s="98" t="s">
        <v>50</v>
      </c>
      <c r="D314" s="98"/>
      <c r="E314" s="98"/>
      <c r="F314" s="98"/>
    </row>
    <row r="315" spans="1:6" ht="23.25">
      <c r="A315" s="4"/>
      <c r="B315" s="16" t="s">
        <v>10</v>
      </c>
      <c r="C315" s="6">
        <v>1.1000000000000001</v>
      </c>
      <c r="D315" s="17"/>
      <c r="E315" s="5"/>
      <c r="F315" s="3"/>
    </row>
    <row r="316" spans="1:6" ht="22.5">
      <c r="A316" s="4"/>
      <c r="B316" s="18" t="s">
        <v>11</v>
      </c>
      <c r="C316" s="53">
        <v>166.32</v>
      </c>
      <c r="D316" s="78" t="s">
        <v>12</v>
      </c>
      <c r="E316" s="79"/>
      <c r="F316" s="82">
        <f>C317/C316</f>
        <v>23.615139490139491</v>
      </c>
    </row>
    <row r="317" spans="1:6" ht="22.5">
      <c r="A317" s="4"/>
      <c r="B317" s="18" t="s">
        <v>13</v>
      </c>
      <c r="C317" s="7">
        <v>3927.67</v>
      </c>
      <c r="D317" s="80"/>
      <c r="E317" s="81"/>
      <c r="F317" s="83"/>
    </row>
    <row r="318" spans="1:6" ht="23.25">
      <c r="A318" s="4"/>
      <c r="B318" s="19"/>
      <c r="C318" s="8"/>
      <c r="D318" s="20"/>
      <c r="E318" s="4"/>
      <c r="F318" s="3"/>
    </row>
    <row r="319" spans="1:6" ht="23.25">
      <c r="A319" s="4"/>
      <c r="B319" s="46" t="s">
        <v>14</v>
      </c>
      <c r="C319" s="50" t="s">
        <v>90</v>
      </c>
      <c r="D319" s="4"/>
      <c r="E319" s="4"/>
      <c r="F319" s="3"/>
    </row>
    <row r="320" spans="1:6" ht="23.25">
      <c r="A320" s="4"/>
      <c r="B320" s="46" t="s">
        <v>15</v>
      </c>
      <c r="C320" s="50">
        <v>55</v>
      </c>
      <c r="D320" s="4"/>
      <c r="E320" s="4"/>
      <c r="F320" s="3"/>
    </row>
    <row r="321" spans="1:6" ht="23.25">
      <c r="A321" s="4"/>
      <c r="B321" s="46" t="s">
        <v>16</v>
      </c>
      <c r="C321" s="47" t="s">
        <v>17</v>
      </c>
      <c r="D321" s="4"/>
      <c r="E321" s="4"/>
      <c r="F321" s="3"/>
    </row>
    <row r="322" spans="1:6" ht="24" thickBot="1">
      <c r="A322" s="4"/>
      <c r="B322" s="4"/>
      <c r="C322" s="4"/>
      <c r="D322" s="4"/>
      <c r="E322" s="4"/>
      <c r="F322" s="3"/>
    </row>
    <row r="323" spans="1:6" ht="48" thickBot="1">
      <c r="A323" s="84" t="s">
        <v>1</v>
      </c>
      <c r="B323" s="85"/>
      <c r="C323" s="9" t="s">
        <v>18</v>
      </c>
      <c r="D323" s="86" t="s">
        <v>19</v>
      </c>
      <c r="E323" s="87"/>
      <c r="F323" s="10" t="s">
        <v>20</v>
      </c>
    </row>
    <row r="324" spans="1:6" ht="24" thickBot="1">
      <c r="A324" s="88" t="s">
        <v>21</v>
      </c>
      <c r="B324" s="89"/>
      <c r="C324" s="54">
        <v>197.93</v>
      </c>
      <c r="D324" s="48">
        <v>1.1000000000000001</v>
      </c>
      <c r="E324" s="31" t="s">
        <v>0</v>
      </c>
      <c r="F324" s="32">
        <f t="shared" ref="F324:F331" si="4">C324*D324</f>
        <v>217.72300000000001</v>
      </c>
    </row>
    <row r="325" spans="1:6" ht="47.25" customHeight="1">
      <c r="A325" s="76" t="s">
        <v>22</v>
      </c>
      <c r="B325" s="77"/>
      <c r="C325" s="55">
        <v>159.44</v>
      </c>
      <c r="D325" s="65">
        <v>0.63</v>
      </c>
      <c r="E325" s="34" t="s">
        <v>2</v>
      </c>
      <c r="F325" s="35">
        <f t="shared" si="4"/>
        <v>100.4472</v>
      </c>
    </row>
    <row r="326" spans="1:6" ht="24" thickBot="1">
      <c r="A326" s="69" t="s">
        <v>23</v>
      </c>
      <c r="B326" s="70"/>
      <c r="C326" s="56">
        <v>276.62</v>
      </c>
      <c r="D326" s="66">
        <v>0.63</v>
      </c>
      <c r="E326" s="37" t="s">
        <v>2</v>
      </c>
      <c r="F326" s="38">
        <f t="shared" si="4"/>
        <v>174.2706</v>
      </c>
    </row>
    <row r="327" spans="1:6" ht="24" thickBot="1">
      <c r="A327" s="74" t="s">
        <v>3</v>
      </c>
      <c r="B327" s="75"/>
      <c r="C327" s="57"/>
      <c r="D327" s="39"/>
      <c r="E327" s="40" t="s">
        <v>0</v>
      </c>
      <c r="F327" s="41">
        <f t="shared" si="4"/>
        <v>0</v>
      </c>
    </row>
    <row r="328" spans="1:6" ht="23.25">
      <c r="A328" s="76" t="s">
        <v>24</v>
      </c>
      <c r="B328" s="77"/>
      <c r="C328" s="55">
        <v>920</v>
      </c>
      <c r="D328" s="33">
        <v>2.2000000000000002</v>
      </c>
      <c r="E328" s="34" t="s">
        <v>0</v>
      </c>
      <c r="F328" s="35">
        <f t="shared" si="4"/>
        <v>2024.0000000000002</v>
      </c>
    </row>
    <row r="329" spans="1:6" ht="23.25">
      <c r="A329" s="67" t="s">
        <v>25</v>
      </c>
      <c r="B329" s="68"/>
      <c r="C329" s="58"/>
      <c r="D329" s="42"/>
      <c r="E329" s="43" t="s">
        <v>0</v>
      </c>
      <c r="F329" s="44">
        <f t="shared" si="4"/>
        <v>0</v>
      </c>
    </row>
    <row r="330" spans="1:6" ht="23.25">
      <c r="A330" s="67" t="s">
        <v>4</v>
      </c>
      <c r="B330" s="68"/>
      <c r="C330" s="59">
        <v>5165.12</v>
      </c>
      <c r="D330" s="49">
        <v>1.1000000000000001</v>
      </c>
      <c r="E330" s="43" t="s">
        <v>0</v>
      </c>
      <c r="F330" s="44">
        <f t="shared" si="4"/>
        <v>5681.6320000000005</v>
      </c>
    </row>
    <row r="331" spans="1:6" ht="23.25">
      <c r="A331" s="67" t="s">
        <v>26</v>
      </c>
      <c r="B331" s="68"/>
      <c r="C331" s="59">
        <v>917</v>
      </c>
      <c r="D331" s="49">
        <v>1.1000000000000001</v>
      </c>
      <c r="E331" s="43" t="s">
        <v>0</v>
      </c>
      <c r="F331" s="44">
        <f t="shared" si="4"/>
        <v>1008.7</v>
      </c>
    </row>
    <row r="332" spans="1:6" ht="23.25">
      <c r="A332" s="67" t="s">
        <v>6</v>
      </c>
      <c r="B332" s="68"/>
      <c r="C332" s="59">
        <v>461.56</v>
      </c>
      <c r="D332" s="49">
        <v>1.1000000000000001</v>
      </c>
      <c r="E332" s="43" t="s">
        <v>0</v>
      </c>
      <c r="F332" s="44">
        <f>C332*D332</f>
        <v>507.71600000000007</v>
      </c>
    </row>
    <row r="333" spans="1:6" ht="24" thickBot="1">
      <c r="A333" s="69" t="s">
        <v>5</v>
      </c>
      <c r="B333" s="70"/>
      <c r="C333" s="56">
        <v>353.15</v>
      </c>
      <c r="D333" s="36">
        <v>4.4000000000000004</v>
      </c>
      <c r="E333" s="37" t="s">
        <v>0</v>
      </c>
      <c r="F333" s="45">
        <f>C333*D333</f>
        <v>1553.8600000000001</v>
      </c>
    </row>
    <row r="334" spans="1:6" ht="23.25">
      <c r="A334" s="4"/>
      <c r="B334" s="21"/>
      <c r="C334" s="21"/>
      <c r="D334" s="11"/>
      <c r="E334" s="11"/>
      <c r="F334" s="3"/>
    </row>
    <row r="335" spans="1:6" ht="25.5">
      <c r="A335" s="4"/>
      <c r="B335" s="14" t="s">
        <v>27</v>
      </c>
      <c r="C335" s="15"/>
      <c r="D335" s="4"/>
      <c r="E335" s="4"/>
      <c r="F335" s="3"/>
    </row>
    <row r="336" spans="1:6" ht="18.75">
      <c r="A336" s="4"/>
      <c r="B336" s="71" t="s">
        <v>28</v>
      </c>
      <c r="C336" s="61" t="s">
        <v>29</v>
      </c>
      <c r="D336" s="22">
        <f>ROUND((F324+C317)/C317,2)</f>
        <v>1.06</v>
      </c>
      <c r="E336" s="22"/>
      <c r="F336" s="5"/>
    </row>
    <row r="337" spans="1:6" ht="23.25">
      <c r="A337" s="4"/>
      <c r="B337" s="71"/>
      <c r="C337" s="61" t="s">
        <v>30</v>
      </c>
      <c r="D337" s="22">
        <f>ROUND((F325+F326+C317)/C317,2)</f>
        <v>1.07</v>
      </c>
      <c r="E337" s="22"/>
      <c r="F337" s="12"/>
    </row>
    <row r="338" spans="1:6" ht="23.25">
      <c r="A338" s="4"/>
      <c r="B338" s="71"/>
      <c r="C338" s="61" t="s">
        <v>31</v>
      </c>
      <c r="D338" s="22">
        <f>ROUND((F327+C317)/C317,2)</f>
        <v>1</v>
      </c>
      <c r="E338" s="5"/>
      <c r="F338" s="12"/>
    </row>
    <row r="339" spans="1:6" ht="23.25">
      <c r="A339" s="4"/>
      <c r="B339" s="71"/>
      <c r="C339" s="23" t="s">
        <v>32</v>
      </c>
      <c r="D339" s="24">
        <f>ROUND((SUM(F328:F333)+C317)/C317,2)</f>
        <v>3.74</v>
      </c>
      <c r="E339" s="5"/>
      <c r="F339" s="12"/>
    </row>
    <row r="340" spans="1:6" ht="25.5">
      <c r="A340" s="4"/>
      <c r="B340" s="4"/>
      <c r="C340" s="25" t="s">
        <v>33</v>
      </c>
      <c r="D340" s="26">
        <f>SUM(D336:D339)-IF(C321="сплошная",3,2)</f>
        <v>3.87</v>
      </c>
      <c r="E340" s="27"/>
      <c r="F340" s="3"/>
    </row>
    <row r="341" spans="1:6" ht="23.25">
      <c r="A341" s="4"/>
      <c r="B341" s="4"/>
      <c r="C341" s="4"/>
      <c r="D341" s="28"/>
      <c r="E341" s="4"/>
      <c r="F341" s="3"/>
    </row>
    <row r="342" spans="1:6" ht="25.5">
      <c r="A342" s="13"/>
      <c r="B342" s="29" t="s">
        <v>34</v>
      </c>
      <c r="C342" s="72">
        <f>D340*C317</f>
        <v>15200.082900000001</v>
      </c>
      <c r="D342" s="72"/>
      <c r="E342" s="4"/>
      <c r="F342" s="3"/>
    </row>
    <row r="343" spans="1:6" ht="18.75">
      <c r="A343" s="4"/>
      <c r="B343" s="30" t="s">
        <v>35</v>
      </c>
      <c r="C343" s="73">
        <f>C342/C316</f>
        <v>91.390589826839843</v>
      </c>
      <c r="D343" s="73"/>
      <c r="E343" s="4"/>
      <c r="F343" s="4"/>
    </row>
    <row r="390" spans="1:6" ht="60.75">
      <c r="A390" s="90" t="s">
        <v>51</v>
      </c>
      <c r="B390" s="90"/>
      <c r="C390" s="90"/>
      <c r="D390" s="90"/>
      <c r="E390" s="90"/>
      <c r="F390" s="90"/>
    </row>
    <row r="391" spans="1:6" ht="42.75" customHeight="1">
      <c r="A391" s="91" t="s">
        <v>7</v>
      </c>
      <c r="B391" s="91"/>
      <c r="C391" s="91"/>
      <c r="D391" s="91"/>
      <c r="E391" s="91"/>
      <c r="F391" s="91"/>
    </row>
    <row r="392" spans="1:6" ht="25.5">
      <c r="A392" s="4"/>
      <c r="B392" s="14" t="s">
        <v>8</v>
      </c>
      <c r="C392" s="15"/>
      <c r="D392" s="4"/>
      <c r="E392" s="4"/>
      <c r="F392" s="3"/>
    </row>
    <row r="393" spans="1:6" ht="19.5">
      <c r="A393" s="5"/>
      <c r="B393" s="92" t="s">
        <v>9</v>
      </c>
      <c r="C393" s="95" t="s">
        <v>40</v>
      </c>
      <c r="D393" s="96"/>
      <c r="E393" s="96"/>
      <c r="F393" s="97"/>
    </row>
    <row r="394" spans="1:6" ht="19.5">
      <c r="A394" s="5"/>
      <c r="B394" s="93"/>
      <c r="C394" s="98" t="s">
        <v>41</v>
      </c>
      <c r="D394" s="98"/>
      <c r="E394" s="98"/>
      <c r="F394" s="98"/>
    </row>
    <row r="395" spans="1:6" ht="19.5">
      <c r="A395" s="5"/>
      <c r="B395" s="94"/>
      <c r="C395" s="98" t="s">
        <v>52</v>
      </c>
      <c r="D395" s="98"/>
      <c r="E395" s="98"/>
      <c r="F395" s="98"/>
    </row>
    <row r="396" spans="1:6" ht="23.25">
      <c r="A396" s="4"/>
      <c r="B396" s="16" t="s">
        <v>10</v>
      </c>
      <c r="C396" s="6">
        <v>1.2</v>
      </c>
      <c r="D396" s="17"/>
      <c r="E396" s="5"/>
      <c r="F396" s="3"/>
    </row>
    <row r="397" spans="1:6" ht="22.5">
      <c r="A397" s="4"/>
      <c r="B397" s="18" t="s">
        <v>11</v>
      </c>
      <c r="C397" s="53">
        <v>220</v>
      </c>
      <c r="D397" s="78" t="s">
        <v>12</v>
      </c>
      <c r="E397" s="79"/>
      <c r="F397" s="82">
        <f>C398/C397</f>
        <v>40.513681818181816</v>
      </c>
    </row>
    <row r="398" spans="1:6" ht="22.5">
      <c r="A398" s="4"/>
      <c r="B398" s="18" t="s">
        <v>13</v>
      </c>
      <c r="C398" s="7">
        <v>8913.01</v>
      </c>
      <c r="D398" s="80"/>
      <c r="E398" s="81"/>
      <c r="F398" s="83"/>
    </row>
    <row r="399" spans="1:6" ht="23.25">
      <c r="A399" s="4"/>
      <c r="B399" s="19"/>
      <c r="C399" s="8"/>
      <c r="D399" s="20"/>
      <c r="E399" s="4"/>
      <c r="F399" s="3"/>
    </row>
    <row r="400" spans="1:6" ht="23.25">
      <c r="A400" s="4"/>
      <c r="B400" s="46" t="s">
        <v>14</v>
      </c>
      <c r="C400" s="50" t="s">
        <v>53</v>
      </c>
      <c r="D400" s="4"/>
      <c r="E400" s="4"/>
      <c r="F400" s="3"/>
    </row>
    <row r="401" spans="1:6" ht="23.25">
      <c r="A401" s="4"/>
      <c r="B401" s="46" t="s">
        <v>15</v>
      </c>
      <c r="C401" s="50">
        <v>55</v>
      </c>
      <c r="D401" s="4"/>
      <c r="E401" s="4"/>
      <c r="F401" s="3"/>
    </row>
    <row r="402" spans="1:6" ht="23.25">
      <c r="A402" s="4"/>
      <c r="B402" s="46" t="s">
        <v>16</v>
      </c>
      <c r="C402" s="47" t="s">
        <v>17</v>
      </c>
      <c r="D402" s="4"/>
      <c r="E402" s="4"/>
      <c r="F402" s="3"/>
    </row>
    <row r="403" spans="1:6" ht="24" thickBot="1">
      <c r="A403" s="4"/>
      <c r="B403" s="4"/>
      <c r="C403" s="4"/>
      <c r="D403" s="4"/>
      <c r="E403" s="4"/>
      <c r="F403" s="3"/>
    </row>
    <row r="404" spans="1:6" ht="48" thickBot="1">
      <c r="A404" s="84" t="s">
        <v>1</v>
      </c>
      <c r="B404" s="85"/>
      <c r="C404" s="9" t="s">
        <v>18</v>
      </c>
      <c r="D404" s="86" t="s">
        <v>19</v>
      </c>
      <c r="E404" s="87"/>
      <c r="F404" s="10" t="s">
        <v>20</v>
      </c>
    </row>
    <row r="405" spans="1:6" ht="24" thickBot="1">
      <c r="A405" s="88" t="s">
        <v>21</v>
      </c>
      <c r="B405" s="89"/>
      <c r="C405" s="54">
        <v>197.93</v>
      </c>
      <c r="D405" s="48">
        <v>1.2</v>
      </c>
      <c r="E405" s="31" t="s">
        <v>0</v>
      </c>
      <c r="F405" s="32">
        <f t="shared" ref="F405:F412" si="5">C405*D405</f>
        <v>237.51599999999999</v>
      </c>
    </row>
    <row r="406" spans="1:6" ht="44.25" customHeight="1">
      <c r="A406" s="76" t="s">
        <v>22</v>
      </c>
      <c r="B406" s="77"/>
      <c r="C406" s="55">
        <v>159.44</v>
      </c>
      <c r="D406" s="65">
        <v>0.56000000000000005</v>
      </c>
      <c r="E406" s="34" t="s">
        <v>2</v>
      </c>
      <c r="F406" s="35">
        <f t="shared" si="5"/>
        <v>89.2864</v>
      </c>
    </row>
    <row r="407" spans="1:6" ht="24" thickBot="1">
      <c r="A407" s="69" t="s">
        <v>23</v>
      </c>
      <c r="B407" s="70"/>
      <c r="C407" s="56">
        <v>276.62</v>
      </c>
      <c r="D407" s="66">
        <v>0.56000000000000005</v>
      </c>
      <c r="E407" s="37" t="s">
        <v>2</v>
      </c>
      <c r="F407" s="38">
        <f t="shared" si="5"/>
        <v>154.90720000000002</v>
      </c>
    </row>
    <row r="408" spans="1:6" ht="24" thickBot="1">
      <c r="A408" s="74" t="s">
        <v>3</v>
      </c>
      <c r="B408" s="75"/>
      <c r="C408" s="57"/>
      <c r="D408" s="39"/>
      <c r="E408" s="40" t="s">
        <v>0</v>
      </c>
      <c r="F408" s="41">
        <f t="shared" si="5"/>
        <v>0</v>
      </c>
    </row>
    <row r="409" spans="1:6" ht="23.25">
      <c r="A409" s="76" t="s">
        <v>24</v>
      </c>
      <c r="B409" s="77"/>
      <c r="C409" s="55">
        <v>920</v>
      </c>
      <c r="D409" s="33">
        <v>2.4</v>
      </c>
      <c r="E409" s="34" t="s">
        <v>0</v>
      </c>
      <c r="F409" s="35">
        <f t="shared" si="5"/>
        <v>2208</v>
      </c>
    </row>
    <row r="410" spans="1:6" ht="23.25">
      <c r="A410" s="67" t="s">
        <v>25</v>
      </c>
      <c r="B410" s="68"/>
      <c r="C410" s="58"/>
      <c r="D410" s="42"/>
      <c r="E410" s="43" t="s">
        <v>0</v>
      </c>
      <c r="F410" s="44">
        <f t="shared" si="5"/>
        <v>0</v>
      </c>
    </row>
    <row r="411" spans="1:6" ht="23.25">
      <c r="A411" s="67" t="s">
        <v>4</v>
      </c>
      <c r="B411" s="68"/>
      <c r="C411" s="59">
        <v>5165.12</v>
      </c>
      <c r="D411" s="49">
        <v>1.2</v>
      </c>
      <c r="E411" s="43" t="s">
        <v>0</v>
      </c>
      <c r="F411" s="44">
        <f t="shared" si="5"/>
        <v>6198.1439999999993</v>
      </c>
    </row>
    <row r="412" spans="1:6" ht="23.25">
      <c r="A412" s="67" t="s">
        <v>26</v>
      </c>
      <c r="B412" s="68"/>
      <c r="C412" s="59">
        <v>917</v>
      </c>
      <c r="D412" s="49">
        <v>1.2</v>
      </c>
      <c r="E412" s="43" t="s">
        <v>0</v>
      </c>
      <c r="F412" s="44">
        <f t="shared" si="5"/>
        <v>1100.3999999999999</v>
      </c>
    </row>
    <row r="413" spans="1:6" ht="23.25">
      <c r="A413" s="67" t="s">
        <v>6</v>
      </c>
      <c r="B413" s="68"/>
      <c r="C413" s="59">
        <v>461.56</v>
      </c>
      <c r="D413" s="49">
        <v>1.2</v>
      </c>
      <c r="E413" s="43" t="s">
        <v>0</v>
      </c>
      <c r="F413" s="44">
        <f>C413*D413</f>
        <v>553.87199999999996</v>
      </c>
    </row>
    <row r="414" spans="1:6" ht="24" thickBot="1">
      <c r="A414" s="69" t="s">
        <v>5</v>
      </c>
      <c r="B414" s="70"/>
      <c r="C414" s="56">
        <v>353.15</v>
      </c>
      <c r="D414" s="36">
        <v>4.8</v>
      </c>
      <c r="E414" s="37" t="s">
        <v>0</v>
      </c>
      <c r="F414" s="45">
        <f>C414*D414</f>
        <v>1695.12</v>
      </c>
    </row>
    <row r="415" spans="1:6" ht="23.25">
      <c r="A415" s="4"/>
      <c r="B415" s="21"/>
      <c r="C415" s="21"/>
      <c r="D415" s="11"/>
      <c r="E415" s="11"/>
      <c r="F415" s="3"/>
    </row>
    <row r="416" spans="1:6" ht="25.5">
      <c r="A416" s="4"/>
      <c r="B416" s="14" t="s">
        <v>27</v>
      </c>
      <c r="C416" s="15"/>
      <c r="D416" s="4"/>
      <c r="E416" s="4"/>
      <c r="F416" s="3"/>
    </row>
    <row r="417" spans="1:6" ht="18.75">
      <c r="A417" s="4"/>
      <c r="B417" s="71" t="s">
        <v>28</v>
      </c>
      <c r="C417" s="61" t="s">
        <v>29</v>
      </c>
      <c r="D417" s="22">
        <f>ROUND((F405+C398)/C398,2)</f>
        <v>1.03</v>
      </c>
      <c r="E417" s="22"/>
      <c r="F417" s="5"/>
    </row>
    <row r="418" spans="1:6" ht="23.25">
      <c r="A418" s="4"/>
      <c r="B418" s="71"/>
      <c r="C418" s="61" t="s">
        <v>30</v>
      </c>
      <c r="D418" s="22">
        <f>ROUND((F406+F407+C398)/C398,2)</f>
        <v>1.03</v>
      </c>
      <c r="E418" s="22"/>
      <c r="F418" s="12"/>
    </row>
    <row r="419" spans="1:6" ht="23.25">
      <c r="A419" s="4"/>
      <c r="B419" s="71"/>
      <c r="C419" s="61" t="s">
        <v>31</v>
      </c>
      <c r="D419" s="22">
        <f>ROUND((F408+C398)/C398,2)</f>
        <v>1</v>
      </c>
      <c r="E419" s="5"/>
      <c r="F419" s="12"/>
    </row>
    <row r="420" spans="1:6" ht="23.25">
      <c r="A420" s="4"/>
      <c r="B420" s="71"/>
      <c r="C420" s="23" t="s">
        <v>32</v>
      </c>
      <c r="D420" s="24">
        <f>ROUND((SUM(F409:F414)+C398)/C398,2)</f>
        <v>2.3199999999999998</v>
      </c>
      <c r="E420" s="5"/>
      <c r="F420" s="12"/>
    </row>
    <row r="421" spans="1:6" ht="25.5">
      <c r="A421" s="4"/>
      <c r="B421" s="4"/>
      <c r="C421" s="25" t="s">
        <v>33</v>
      </c>
      <c r="D421" s="26">
        <f>SUM(D417:D420)-IF(C402="сплошная",3,2)</f>
        <v>2.38</v>
      </c>
      <c r="E421" s="27"/>
      <c r="F421" s="3"/>
    </row>
    <row r="422" spans="1:6" ht="23.25">
      <c r="A422" s="4"/>
      <c r="B422" s="4"/>
      <c r="C422" s="4"/>
      <c r="D422" s="28"/>
      <c r="E422" s="4"/>
      <c r="F422" s="3"/>
    </row>
    <row r="423" spans="1:6" ht="25.5">
      <c r="A423" s="13"/>
      <c r="B423" s="29" t="s">
        <v>34</v>
      </c>
      <c r="C423" s="72">
        <f>D421*C398</f>
        <v>21212.963800000001</v>
      </c>
      <c r="D423" s="72"/>
      <c r="E423" s="4"/>
      <c r="F423" s="3"/>
    </row>
    <row r="424" spans="1:6" ht="18.75">
      <c r="A424" s="4"/>
      <c r="B424" s="30" t="s">
        <v>35</v>
      </c>
      <c r="C424" s="73">
        <f>C423/C397</f>
        <v>96.422562727272734</v>
      </c>
      <c r="D424" s="73"/>
      <c r="E424" s="4"/>
      <c r="F424" s="4"/>
    </row>
    <row r="471" spans="1:6" ht="60.75">
      <c r="A471" s="90" t="s">
        <v>54</v>
      </c>
      <c r="B471" s="90"/>
      <c r="C471" s="90"/>
      <c r="D471" s="90"/>
      <c r="E471" s="90"/>
      <c r="F471" s="90"/>
    </row>
    <row r="472" spans="1:6" ht="45" customHeight="1">
      <c r="A472" s="91" t="s">
        <v>7</v>
      </c>
      <c r="B472" s="91"/>
      <c r="C472" s="91"/>
      <c r="D472" s="91"/>
      <c r="E472" s="91"/>
      <c r="F472" s="91"/>
    </row>
    <row r="473" spans="1:6" ht="25.5">
      <c r="A473" s="4"/>
      <c r="B473" s="14" t="s">
        <v>8</v>
      </c>
      <c r="C473" s="15"/>
      <c r="D473" s="4"/>
      <c r="E473" s="4"/>
      <c r="F473" s="3"/>
    </row>
    <row r="474" spans="1:6" ht="19.5">
      <c r="A474" s="5"/>
      <c r="B474" s="92" t="s">
        <v>9</v>
      </c>
      <c r="C474" s="95" t="s">
        <v>40</v>
      </c>
      <c r="D474" s="96"/>
      <c r="E474" s="96"/>
      <c r="F474" s="97"/>
    </row>
    <row r="475" spans="1:6" ht="19.5">
      <c r="A475" s="5"/>
      <c r="B475" s="93"/>
      <c r="C475" s="98" t="s">
        <v>41</v>
      </c>
      <c r="D475" s="98"/>
      <c r="E475" s="98"/>
      <c r="F475" s="98"/>
    </row>
    <row r="476" spans="1:6" ht="19.5">
      <c r="A476" s="5"/>
      <c r="B476" s="94"/>
      <c r="C476" s="98" t="s">
        <v>55</v>
      </c>
      <c r="D476" s="98"/>
      <c r="E476" s="98"/>
      <c r="F476" s="98"/>
    </row>
    <row r="477" spans="1:6" ht="23.25">
      <c r="A477" s="4"/>
      <c r="B477" s="16" t="s">
        <v>10</v>
      </c>
      <c r="C477" s="6">
        <v>1</v>
      </c>
      <c r="D477" s="17"/>
      <c r="E477" s="5"/>
      <c r="F477" s="3"/>
    </row>
    <row r="478" spans="1:6" ht="22.5">
      <c r="A478" s="4"/>
      <c r="B478" s="18" t="s">
        <v>11</v>
      </c>
      <c r="C478" s="53">
        <v>171.97</v>
      </c>
      <c r="D478" s="78" t="s">
        <v>12</v>
      </c>
      <c r="E478" s="79"/>
      <c r="F478" s="82">
        <f>C479/C478</f>
        <v>22.627667616444729</v>
      </c>
    </row>
    <row r="479" spans="1:6" ht="22.5">
      <c r="A479" s="4"/>
      <c r="B479" s="18" t="s">
        <v>13</v>
      </c>
      <c r="C479" s="7">
        <v>3891.28</v>
      </c>
      <c r="D479" s="80"/>
      <c r="E479" s="81"/>
      <c r="F479" s="83"/>
    </row>
    <row r="480" spans="1:6" ht="23.25">
      <c r="A480" s="4"/>
      <c r="B480" s="19"/>
      <c r="C480" s="8"/>
      <c r="D480" s="20"/>
      <c r="E480" s="4"/>
      <c r="F480" s="3"/>
    </row>
    <row r="481" spans="1:6" ht="23.25">
      <c r="A481" s="4"/>
      <c r="B481" s="46" t="s">
        <v>14</v>
      </c>
      <c r="C481" s="50" t="s">
        <v>56</v>
      </c>
      <c r="D481" s="4"/>
      <c r="E481" s="4"/>
      <c r="F481" s="3"/>
    </row>
    <row r="482" spans="1:6" ht="23.25">
      <c r="A482" s="4"/>
      <c r="B482" s="46" t="s">
        <v>15</v>
      </c>
      <c r="C482" s="50">
        <v>55</v>
      </c>
      <c r="D482" s="4"/>
      <c r="E482" s="4"/>
      <c r="F482" s="3"/>
    </row>
    <row r="483" spans="1:6" ht="23.25">
      <c r="A483" s="4"/>
      <c r="B483" s="46" t="s">
        <v>16</v>
      </c>
      <c r="C483" s="47" t="s">
        <v>17</v>
      </c>
      <c r="D483" s="4"/>
      <c r="E483" s="4"/>
      <c r="F483" s="3"/>
    </row>
    <row r="484" spans="1:6" ht="24" thickBot="1">
      <c r="A484" s="4"/>
      <c r="B484" s="4"/>
      <c r="C484" s="4"/>
      <c r="D484" s="4"/>
      <c r="E484" s="4"/>
      <c r="F484" s="3"/>
    </row>
    <row r="485" spans="1:6" ht="48" thickBot="1">
      <c r="A485" s="84" t="s">
        <v>1</v>
      </c>
      <c r="B485" s="85"/>
      <c r="C485" s="9" t="s">
        <v>18</v>
      </c>
      <c r="D485" s="86" t="s">
        <v>19</v>
      </c>
      <c r="E485" s="87"/>
      <c r="F485" s="10" t="s">
        <v>20</v>
      </c>
    </row>
    <row r="486" spans="1:6" ht="24" thickBot="1">
      <c r="A486" s="88" t="s">
        <v>21</v>
      </c>
      <c r="B486" s="89"/>
      <c r="C486" s="54">
        <v>197.93</v>
      </c>
      <c r="D486" s="48">
        <v>1</v>
      </c>
      <c r="E486" s="31" t="s">
        <v>0</v>
      </c>
      <c r="F486" s="32">
        <f t="shared" ref="F486:F493" si="6">C486*D486</f>
        <v>197.93</v>
      </c>
    </row>
    <row r="487" spans="1:6" ht="44.25" customHeight="1">
      <c r="A487" s="76" t="s">
        <v>22</v>
      </c>
      <c r="B487" s="77"/>
      <c r="C487" s="55">
        <v>159.44</v>
      </c>
      <c r="D487" s="65">
        <v>0.64</v>
      </c>
      <c r="E487" s="34" t="s">
        <v>2</v>
      </c>
      <c r="F487" s="35">
        <f t="shared" si="6"/>
        <v>102.0416</v>
      </c>
    </row>
    <row r="488" spans="1:6" ht="24" thickBot="1">
      <c r="A488" s="69" t="s">
        <v>23</v>
      </c>
      <c r="B488" s="70"/>
      <c r="C488" s="56">
        <v>276.62</v>
      </c>
      <c r="D488" s="66">
        <v>0.64</v>
      </c>
      <c r="E488" s="37" t="s">
        <v>2</v>
      </c>
      <c r="F488" s="38">
        <f t="shared" si="6"/>
        <v>177.0368</v>
      </c>
    </row>
    <row r="489" spans="1:6" ht="24" thickBot="1">
      <c r="A489" s="74" t="s">
        <v>3</v>
      </c>
      <c r="B489" s="75"/>
      <c r="C489" s="57"/>
      <c r="D489" s="39"/>
      <c r="E489" s="40" t="s">
        <v>0</v>
      </c>
      <c r="F489" s="41">
        <f t="shared" si="6"/>
        <v>0</v>
      </c>
    </row>
    <row r="490" spans="1:6" ht="23.25">
      <c r="A490" s="76" t="s">
        <v>24</v>
      </c>
      <c r="B490" s="77"/>
      <c r="C490" s="55">
        <v>920</v>
      </c>
      <c r="D490" s="33">
        <v>2</v>
      </c>
      <c r="E490" s="34" t="s">
        <v>0</v>
      </c>
      <c r="F490" s="35">
        <f t="shared" si="6"/>
        <v>1840</v>
      </c>
    </row>
    <row r="491" spans="1:6" ht="23.25">
      <c r="A491" s="67" t="s">
        <v>25</v>
      </c>
      <c r="B491" s="68"/>
      <c r="C491" s="58"/>
      <c r="D491" s="42"/>
      <c r="E491" s="43" t="s">
        <v>0</v>
      </c>
      <c r="F491" s="44">
        <f t="shared" si="6"/>
        <v>0</v>
      </c>
    </row>
    <row r="492" spans="1:6" ht="23.25">
      <c r="A492" s="67" t="s">
        <v>4</v>
      </c>
      <c r="B492" s="68"/>
      <c r="C492" s="59">
        <v>5165.12</v>
      </c>
      <c r="D492" s="49">
        <v>1</v>
      </c>
      <c r="E492" s="43" t="s">
        <v>0</v>
      </c>
      <c r="F492" s="44">
        <f t="shared" si="6"/>
        <v>5165.12</v>
      </c>
    </row>
    <row r="493" spans="1:6" ht="23.25">
      <c r="A493" s="67" t="s">
        <v>26</v>
      </c>
      <c r="B493" s="68"/>
      <c r="C493" s="59">
        <v>917</v>
      </c>
      <c r="D493" s="49">
        <v>1</v>
      </c>
      <c r="E493" s="43" t="s">
        <v>0</v>
      </c>
      <c r="F493" s="44">
        <f t="shared" si="6"/>
        <v>917</v>
      </c>
    </row>
    <row r="494" spans="1:6" ht="23.25">
      <c r="A494" s="67" t="s">
        <v>6</v>
      </c>
      <c r="B494" s="68"/>
      <c r="C494" s="59">
        <v>461.56</v>
      </c>
      <c r="D494" s="49">
        <v>1</v>
      </c>
      <c r="E494" s="43" t="s">
        <v>0</v>
      </c>
      <c r="F494" s="44">
        <f>C494*D494</f>
        <v>461.56</v>
      </c>
    </row>
    <row r="495" spans="1:6" ht="24" thickBot="1">
      <c r="A495" s="69" t="s">
        <v>5</v>
      </c>
      <c r="B495" s="70"/>
      <c r="C495" s="56">
        <v>353.15</v>
      </c>
      <c r="D495" s="36">
        <v>4</v>
      </c>
      <c r="E495" s="37" t="s">
        <v>0</v>
      </c>
      <c r="F495" s="45">
        <f>C495*D495</f>
        <v>1412.6</v>
      </c>
    </row>
    <row r="496" spans="1:6" ht="23.25">
      <c r="A496" s="4"/>
      <c r="B496" s="21"/>
      <c r="C496" s="21"/>
      <c r="D496" s="11"/>
      <c r="E496" s="11"/>
      <c r="F496" s="3"/>
    </row>
    <row r="497" spans="1:6" ht="25.5">
      <c r="A497" s="4"/>
      <c r="B497" s="14" t="s">
        <v>27</v>
      </c>
      <c r="C497" s="15"/>
      <c r="D497" s="4"/>
      <c r="E497" s="4"/>
      <c r="F497" s="3"/>
    </row>
    <row r="498" spans="1:6" ht="18.75">
      <c r="A498" s="4"/>
      <c r="B498" s="71" t="s">
        <v>28</v>
      </c>
      <c r="C498" s="61" t="s">
        <v>29</v>
      </c>
      <c r="D498" s="22">
        <f>ROUND((F486+C479)/C479,2)</f>
        <v>1.05</v>
      </c>
      <c r="E498" s="22"/>
      <c r="F498" s="5"/>
    </row>
    <row r="499" spans="1:6" ht="23.25">
      <c r="A499" s="4"/>
      <c r="B499" s="71"/>
      <c r="C499" s="61" t="s">
        <v>30</v>
      </c>
      <c r="D499" s="22">
        <f>ROUND((F487+F488+C479)/C479,2)</f>
        <v>1.07</v>
      </c>
      <c r="E499" s="22"/>
      <c r="F499" s="12"/>
    </row>
    <row r="500" spans="1:6" ht="23.25">
      <c r="A500" s="4"/>
      <c r="B500" s="71"/>
      <c r="C500" s="61" t="s">
        <v>31</v>
      </c>
      <c r="D500" s="22">
        <f>ROUND((F489+C479)/C479,2)</f>
        <v>1</v>
      </c>
      <c r="E500" s="5"/>
      <c r="F500" s="12"/>
    </row>
    <row r="501" spans="1:6" ht="23.25">
      <c r="A501" s="4"/>
      <c r="B501" s="71"/>
      <c r="C501" s="23" t="s">
        <v>32</v>
      </c>
      <c r="D501" s="24">
        <f>ROUND((SUM(F490:F495)+C479)/C479,2)</f>
        <v>3.52</v>
      </c>
      <c r="E501" s="5"/>
      <c r="F501" s="12"/>
    </row>
    <row r="502" spans="1:6" ht="25.5">
      <c r="A502" s="4"/>
      <c r="B502" s="4"/>
      <c r="C502" s="25" t="s">
        <v>33</v>
      </c>
      <c r="D502" s="26">
        <f>SUM(D498:D501)-IF(C483="сплошная",3,2)</f>
        <v>3.6400000000000006</v>
      </c>
      <c r="E502" s="27"/>
      <c r="F502" s="3"/>
    </row>
    <row r="503" spans="1:6" ht="23.25">
      <c r="A503" s="4"/>
      <c r="B503" s="4"/>
      <c r="C503" s="4"/>
      <c r="D503" s="28"/>
      <c r="E503" s="4"/>
      <c r="F503" s="3"/>
    </row>
    <row r="504" spans="1:6" ht="25.5">
      <c r="A504" s="13"/>
      <c r="B504" s="29" t="s">
        <v>34</v>
      </c>
      <c r="C504" s="72">
        <f>D502*C479</f>
        <v>14164.259200000002</v>
      </c>
      <c r="D504" s="72"/>
      <c r="E504" s="4"/>
      <c r="F504" s="3"/>
    </row>
    <row r="505" spans="1:6" ht="18.75">
      <c r="A505" s="4"/>
      <c r="B505" s="30" t="s">
        <v>35</v>
      </c>
      <c r="C505" s="73">
        <f>C504/C478</f>
        <v>82.364710123858828</v>
      </c>
      <c r="D505" s="73"/>
      <c r="E505" s="4"/>
      <c r="F505" s="4"/>
    </row>
    <row r="552" spans="1:6" ht="60.75">
      <c r="A552" s="90" t="s">
        <v>57</v>
      </c>
      <c r="B552" s="90"/>
      <c r="C552" s="90"/>
      <c r="D552" s="90"/>
      <c r="E552" s="90"/>
      <c r="F552" s="90"/>
    </row>
    <row r="553" spans="1:6" ht="43.5" customHeight="1">
      <c r="A553" s="91" t="s">
        <v>7</v>
      </c>
      <c r="B553" s="91"/>
      <c r="C553" s="91"/>
      <c r="D553" s="91"/>
      <c r="E553" s="91"/>
      <c r="F553" s="91"/>
    </row>
    <row r="554" spans="1:6" ht="25.5">
      <c r="A554" s="4"/>
      <c r="B554" s="14" t="s">
        <v>8</v>
      </c>
      <c r="C554" s="15"/>
      <c r="D554" s="4"/>
      <c r="E554" s="4"/>
      <c r="F554" s="3"/>
    </row>
    <row r="555" spans="1:6" ht="19.5">
      <c r="A555" s="5"/>
      <c r="B555" s="92" t="s">
        <v>9</v>
      </c>
      <c r="C555" s="95" t="s">
        <v>40</v>
      </c>
      <c r="D555" s="96"/>
      <c r="E555" s="96"/>
      <c r="F555" s="97"/>
    </row>
    <row r="556" spans="1:6" ht="19.5">
      <c r="A556" s="5"/>
      <c r="B556" s="93"/>
      <c r="C556" s="98" t="s">
        <v>41</v>
      </c>
      <c r="D556" s="98"/>
      <c r="E556" s="98"/>
      <c r="F556" s="98"/>
    </row>
    <row r="557" spans="1:6" ht="19.5">
      <c r="A557" s="5"/>
      <c r="B557" s="94"/>
      <c r="C557" s="98" t="s">
        <v>58</v>
      </c>
      <c r="D557" s="98"/>
      <c r="E557" s="98"/>
      <c r="F557" s="98"/>
    </row>
    <row r="558" spans="1:6" ht="23.25">
      <c r="A558" s="4"/>
      <c r="B558" s="16" t="s">
        <v>10</v>
      </c>
      <c r="C558" s="6">
        <v>1.7</v>
      </c>
      <c r="D558" s="17"/>
      <c r="E558" s="5"/>
      <c r="F558" s="3"/>
    </row>
    <row r="559" spans="1:6" ht="22.5">
      <c r="A559" s="4"/>
      <c r="B559" s="18" t="s">
        <v>11</v>
      </c>
      <c r="C559" s="53">
        <v>444.66</v>
      </c>
      <c r="D559" s="78" t="s">
        <v>12</v>
      </c>
      <c r="E559" s="79"/>
      <c r="F559" s="82">
        <f>C560/C559</f>
        <v>4.8590833445778792</v>
      </c>
    </row>
    <row r="560" spans="1:6" ht="22.5">
      <c r="A560" s="4"/>
      <c r="B560" s="18" t="s">
        <v>13</v>
      </c>
      <c r="C560" s="7">
        <v>2160.64</v>
      </c>
      <c r="D560" s="80"/>
      <c r="E560" s="81"/>
      <c r="F560" s="83"/>
    </row>
    <row r="561" spans="1:6" ht="23.25">
      <c r="A561" s="4"/>
      <c r="B561" s="19"/>
      <c r="C561" s="8"/>
      <c r="D561" s="20"/>
      <c r="E561" s="4"/>
      <c r="F561" s="3"/>
    </row>
    <row r="562" spans="1:6" ht="23.25">
      <c r="A562" s="4"/>
      <c r="B562" s="46" t="s">
        <v>14</v>
      </c>
      <c r="C562" s="50" t="s">
        <v>59</v>
      </c>
      <c r="D562" s="4"/>
      <c r="E562" s="4"/>
      <c r="F562" s="3"/>
    </row>
    <row r="563" spans="1:6" ht="23.25">
      <c r="A563" s="4"/>
      <c r="B563" s="46" t="s">
        <v>15</v>
      </c>
      <c r="C563" s="50">
        <v>45</v>
      </c>
      <c r="D563" s="4"/>
      <c r="E563" s="4"/>
      <c r="F563" s="3"/>
    </row>
    <row r="564" spans="1:6" ht="23.25">
      <c r="A564" s="4"/>
      <c r="B564" s="46" t="s">
        <v>16</v>
      </c>
      <c r="C564" s="47" t="s">
        <v>17</v>
      </c>
      <c r="D564" s="4"/>
      <c r="E564" s="4"/>
      <c r="F564" s="3"/>
    </row>
    <row r="565" spans="1:6" ht="24" thickBot="1">
      <c r="A565" s="4"/>
      <c r="B565" s="4"/>
      <c r="C565" s="4"/>
      <c r="D565" s="4"/>
      <c r="E565" s="4"/>
      <c r="F565" s="3"/>
    </row>
    <row r="566" spans="1:6" ht="48" thickBot="1">
      <c r="A566" s="84" t="s">
        <v>1</v>
      </c>
      <c r="B566" s="85"/>
      <c r="C566" s="9" t="s">
        <v>18</v>
      </c>
      <c r="D566" s="86" t="s">
        <v>19</v>
      </c>
      <c r="E566" s="87"/>
      <c r="F566" s="10" t="s">
        <v>20</v>
      </c>
    </row>
    <row r="567" spans="1:6" ht="24" thickBot="1">
      <c r="A567" s="88" t="s">
        <v>21</v>
      </c>
      <c r="B567" s="89"/>
      <c r="C567" s="54">
        <v>197.93</v>
      </c>
      <c r="D567" s="48">
        <v>1.7</v>
      </c>
      <c r="E567" s="31" t="s">
        <v>0</v>
      </c>
      <c r="F567" s="32">
        <f t="shared" ref="F567:F574" si="7">C567*D567</f>
        <v>336.48099999999999</v>
      </c>
    </row>
    <row r="568" spans="1:6" ht="48" customHeight="1">
      <c r="A568" s="76" t="s">
        <v>22</v>
      </c>
      <c r="B568" s="77"/>
      <c r="C568" s="55">
        <v>159.44</v>
      </c>
      <c r="D568" s="65">
        <v>0.95499999999999996</v>
      </c>
      <c r="E568" s="34" t="s">
        <v>2</v>
      </c>
      <c r="F568" s="35">
        <f t="shared" si="7"/>
        <v>152.26519999999999</v>
      </c>
    </row>
    <row r="569" spans="1:6" ht="24" thickBot="1">
      <c r="A569" s="69" t="s">
        <v>23</v>
      </c>
      <c r="B569" s="70"/>
      <c r="C569" s="56">
        <v>276.62</v>
      </c>
      <c r="D569" s="66">
        <v>0.95499999999999996</v>
      </c>
      <c r="E569" s="37" t="s">
        <v>2</v>
      </c>
      <c r="F569" s="38">
        <f t="shared" si="7"/>
        <v>264.1721</v>
      </c>
    </row>
    <row r="570" spans="1:6" ht="24" thickBot="1">
      <c r="A570" s="74" t="s">
        <v>3</v>
      </c>
      <c r="B570" s="75"/>
      <c r="C570" s="57"/>
      <c r="D570" s="39"/>
      <c r="E570" s="40" t="s">
        <v>0</v>
      </c>
      <c r="F570" s="41">
        <f t="shared" si="7"/>
        <v>0</v>
      </c>
    </row>
    <row r="571" spans="1:6" ht="23.25">
      <c r="A571" s="76" t="s">
        <v>24</v>
      </c>
      <c r="B571" s="77"/>
      <c r="C571" s="55">
        <v>920</v>
      </c>
      <c r="D571" s="33">
        <v>3.4</v>
      </c>
      <c r="E571" s="34" t="s">
        <v>0</v>
      </c>
      <c r="F571" s="35">
        <f t="shared" si="7"/>
        <v>3128</v>
      </c>
    </row>
    <row r="572" spans="1:6" ht="23.25">
      <c r="A572" s="67" t="s">
        <v>25</v>
      </c>
      <c r="B572" s="68"/>
      <c r="C572" s="58"/>
      <c r="D572" s="42"/>
      <c r="E572" s="43" t="s">
        <v>0</v>
      </c>
      <c r="F572" s="44">
        <f t="shared" si="7"/>
        <v>0</v>
      </c>
    </row>
    <row r="573" spans="1:6" ht="23.25">
      <c r="A573" s="67" t="s">
        <v>4</v>
      </c>
      <c r="B573" s="68"/>
      <c r="C573" s="59">
        <v>5165.12</v>
      </c>
      <c r="D573" s="49">
        <v>1.7</v>
      </c>
      <c r="E573" s="43" t="s">
        <v>0</v>
      </c>
      <c r="F573" s="44">
        <f t="shared" si="7"/>
        <v>8780.7039999999997</v>
      </c>
    </row>
    <row r="574" spans="1:6" ht="23.25">
      <c r="A574" s="67" t="s">
        <v>26</v>
      </c>
      <c r="B574" s="68"/>
      <c r="C574" s="59">
        <v>917</v>
      </c>
      <c r="D574" s="49">
        <v>1.7</v>
      </c>
      <c r="E574" s="43" t="s">
        <v>0</v>
      </c>
      <c r="F574" s="44">
        <f t="shared" si="7"/>
        <v>1558.8999999999999</v>
      </c>
    </row>
    <row r="575" spans="1:6" ht="23.25">
      <c r="A575" s="67" t="s">
        <v>6</v>
      </c>
      <c r="B575" s="68"/>
      <c r="C575" s="59">
        <v>461.56</v>
      </c>
      <c r="D575" s="49">
        <v>1.7</v>
      </c>
      <c r="E575" s="43" t="s">
        <v>0</v>
      </c>
      <c r="F575" s="44">
        <f>C575*D575</f>
        <v>784.65199999999993</v>
      </c>
    </row>
    <row r="576" spans="1:6" ht="24" thickBot="1">
      <c r="A576" s="69" t="s">
        <v>5</v>
      </c>
      <c r="B576" s="70"/>
      <c r="C576" s="56">
        <v>353.15</v>
      </c>
      <c r="D576" s="36">
        <v>6.8</v>
      </c>
      <c r="E576" s="37" t="s">
        <v>0</v>
      </c>
      <c r="F576" s="45">
        <f>C576*D576</f>
        <v>2401.4199999999996</v>
      </c>
    </row>
    <row r="577" spans="1:6" ht="23.25">
      <c r="A577" s="4"/>
      <c r="B577" s="21"/>
      <c r="C577" s="21"/>
      <c r="D577" s="11"/>
      <c r="E577" s="11"/>
      <c r="F577" s="3"/>
    </row>
    <row r="578" spans="1:6" ht="25.5">
      <c r="A578" s="4"/>
      <c r="B578" s="14" t="s">
        <v>27</v>
      </c>
      <c r="C578" s="15"/>
      <c r="D578" s="4"/>
      <c r="E578" s="4"/>
      <c r="F578" s="3"/>
    </row>
    <row r="579" spans="1:6" ht="18.75">
      <c r="A579" s="4"/>
      <c r="B579" s="71" t="s">
        <v>28</v>
      </c>
      <c r="C579" s="61" t="s">
        <v>29</v>
      </c>
      <c r="D579" s="22">
        <f>ROUND((F567+C560)/C560,2)</f>
        <v>1.1599999999999999</v>
      </c>
      <c r="E579" s="22"/>
      <c r="F579" s="5"/>
    </row>
    <row r="580" spans="1:6" ht="23.25">
      <c r="A580" s="4"/>
      <c r="B580" s="71"/>
      <c r="C580" s="61" t="s">
        <v>30</v>
      </c>
      <c r="D580" s="22">
        <f>ROUND((F568+F569+C560)/C560,2)</f>
        <v>1.19</v>
      </c>
      <c r="E580" s="22"/>
      <c r="F580" s="12"/>
    </row>
    <row r="581" spans="1:6" ht="23.25">
      <c r="A581" s="4"/>
      <c r="B581" s="71"/>
      <c r="C581" s="61" t="s">
        <v>31</v>
      </c>
      <c r="D581" s="22">
        <f>ROUND((F570+C560)/C560,2)</f>
        <v>1</v>
      </c>
      <c r="E581" s="5"/>
      <c r="F581" s="12"/>
    </row>
    <row r="582" spans="1:6" ht="23.25">
      <c r="A582" s="4"/>
      <c r="B582" s="71"/>
      <c r="C582" s="23" t="s">
        <v>32</v>
      </c>
      <c r="D582" s="24">
        <f>ROUND((SUM(F571:F576)+C560)/C560,2)</f>
        <v>8.7100000000000009</v>
      </c>
      <c r="E582" s="5"/>
      <c r="F582" s="12"/>
    </row>
    <row r="583" spans="1:6" ht="25.5">
      <c r="A583" s="4"/>
      <c r="B583" s="4"/>
      <c r="C583" s="25" t="s">
        <v>33</v>
      </c>
      <c r="D583" s="26">
        <f>SUM(D579:D582)-IF(C564="сплошная",3,2)</f>
        <v>9.06</v>
      </c>
      <c r="E583" s="27"/>
      <c r="F583" s="3"/>
    </row>
    <row r="584" spans="1:6" ht="23.25">
      <c r="A584" s="4"/>
      <c r="B584" s="4"/>
      <c r="C584" s="4"/>
      <c r="D584" s="28"/>
      <c r="E584" s="4"/>
      <c r="F584" s="3"/>
    </row>
    <row r="585" spans="1:6" ht="25.5">
      <c r="A585" s="13"/>
      <c r="B585" s="29" t="s">
        <v>34</v>
      </c>
      <c r="C585" s="72">
        <f>D583*C560</f>
        <v>19575.398399999998</v>
      </c>
      <c r="D585" s="72"/>
      <c r="E585" s="4"/>
      <c r="F585" s="3"/>
    </row>
    <row r="586" spans="1:6" ht="18.75">
      <c r="A586" s="4"/>
      <c r="B586" s="30" t="s">
        <v>35</v>
      </c>
      <c r="C586" s="73">
        <f>C585/C559</f>
        <v>44.023295101875583</v>
      </c>
      <c r="D586" s="73"/>
      <c r="E586" s="4"/>
      <c r="F586" s="4"/>
    </row>
    <row r="632" spans="1:6" ht="60.75">
      <c r="A632" s="90" t="s">
        <v>60</v>
      </c>
      <c r="B632" s="90"/>
      <c r="C632" s="90"/>
      <c r="D632" s="90"/>
      <c r="E632" s="90"/>
      <c r="F632" s="90"/>
    </row>
    <row r="633" spans="1:6" ht="42.75" customHeight="1">
      <c r="A633" s="91" t="s">
        <v>7</v>
      </c>
      <c r="B633" s="91"/>
      <c r="C633" s="91"/>
      <c r="D633" s="91"/>
      <c r="E633" s="91"/>
      <c r="F633" s="91"/>
    </row>
    <row r="634" spans="1:6" ht="25.5">
      <c r="A634" s="4"/>
      <c r="B634" s="14" t="s">
        <v>8</v>
      </c>
      <c r="C634" s="15"/>
      <c r="D634" s="4"/>
      <c r="E634" s="4"/>
      <c r="F634" s="3"/>
    </row>
    <row r="635" spans="1:6" ht="19.5">
      <c r="A635" s="5"/>
      <c r="B635" s="92" t="s">
        <v>9</v>
      </c>
      <c r="C635" s="95" t="s">
        <v>40</v>
      </c>
      <c r="D635" s="96"/>
      <c r="E635" s="96"/>
      <c r="F635" s="97"/>
    </row>
    <row r="636" spans="1:6" ht="19.5">
      <c r="A636" s="5"/>
      <c r="B636" s="93"/>
      <c r="C636" s="98" t="s">
        <v>41</v>
      </c>
      <c r="D636" s="98"/>
      <c r="E636" s="98"/>
      <c r="F636" s="98"/>
    </row>
    <row r="637" spans="1:6" ht="19.5">
      <c r="A637" s="5"/>
      <c r="B637" s="94"/>
      <c r="C637" s="98" t="s">
        <v>61</v>
      </c>
      <c r="D637" s="98"/>
      <c r="E637" s="98"/>
      <c r="F637" s="98"/>
    </row>
    <row r="638" spans="1:6" ht="23.25">
      <c r="A638" s="4"/>
      <c r="B638" s="16" t="s">
        <v>10</v>
      </c>
      <c r="C638" s="6">
        <v>2.1</v>
      </c>
      <c r="D638" s="17"/>
      <c r="E638" s="5"/>
      <c r="F638" s="3"/>
    </row>
    <row r="639" spans="1:6" ht="22.5">
      <c r="A639" s="4"/>
      <c r="B639" s="18" t="s">
        <v>11</v>
      </c>
      <c r="C639" s="53">
        <v>464.57</v>
      </c>
      <c r="D639" s="78" t="s">
        <v>12</v>
      </c>
      <c r="E639" s="79"/>
      <c r="F639" s="82">
        <f>C640/C639</f>
        <v>72.277331726112308</v>
      </c>
    </row>
    <row r="640" spans="1:6" ht="22.5">
      <c r="A640" s="4"/>
      <c r="B640" s="18" t="s">
        <v>13</v>
      </c>
      <c r="C640" s="7">
        <v>33577.879999999997</v>
      </c>
      <c r="D640" s="80"/>
      <c r="E640" s="81"/>
      <c r="F640" s="83"/>
    </row>
    <row r="641" spans="1:6" ht="23.25">
      <c r="A641" s="4"/>
      <c r="B641" s="19"/>
      <c r="C641" s="8"/>
      <c r="D641" s="20"/>
      <c r="E641" s="4"/>
      <c r="F641" s="3"/>
    </row>
    <row r="642" spans="1:6" ht="23.25">
      <c r="A642" s="4"/>
      <c r="B642" s="46" t="s">
        <v>14</v>
      </c>
      <c r="C642" s="50" t="s">
        <v>62</v>
      </c>
      <c r="D642" s="4"/>
      <c r="E642" s="4"/>
      <c r="F642" s="3"/>
    </row>
    <row r="643" spans="1:6" ht="23.25">
      <c r="A643" s="4"/>
      <c r="B643" s="46" t="s">
        <v>15</v>
      </c>
      <c r="C643" s="50">
        <v>65</v>
      </c>
      <c r="D643" s="4"/>
      <c r="E643" s="4"/>
      <c r="F643" s="3"/>
    </row>
    <row r="644" spans="1:6" ht="23.25">
      <c r="A644" s="4"/>
      <c r="B644" s="46" t="s">
        <v>16</v>
      </c>
      <c r="C644" s="47" t="s">
        <v>17</v>
      </c>
      <c r="D644" s="4"/>
      <c r="E644" s="4"/>
      <c r="F644" s="3"/>
    </row>
    <row r="645" spans="1:6" ht="24" thickBot="1">
      <c r="A645" s="4"/>
      <c r="B645" s="4"/>
      <c r="C645" s="4"/>
      <c r="D645" s="4"/>
      <c r="E645" s="4"/>
      <c r="F645" s="3"/>
    </row>
    <row r="646" spans="1:6" ht="48" thickBot="1">
      <c r="A646" s="84" t="s">
        <v>1</v>
      </c>
      <c r="B646" s="85"/>
      <c r="C646" s="9" t="s">
        <v>18</v>
      </c>
      <c r="D646" s="86" t="s">
        <v>19</v>
      </c>
      <c r="E646" s="87"/>
      <c r="F646" s="10" t="s">
        <v>20</v>
      </c>
    </row>
    <row r="647" spans="1:6" ht="24" thickBot="1">
      <c r="A647" s="88" t="s">
        <v>21</v>
      </c>
      <c r="B647" s="89"/>
      <c r="C647" s="54">
        <v>197.93</v>
      </c>
      <c r="D647" s="48">
        <v>2.1</v>
      </c>
      <c r="E647" s="31" t="s">
        <v>0</v>
      </c>
      <c r="F647" s="32">
        <f t="shared" ref="F647:F654" si="8">C647*D647</f>
        <v>415.65300000000002</v>
      </c>
    </row>
    <row r="648" spans="1:6" ht="48" customHeight="1">
      <c r="A648" s="76" t="s">
        <v>22</v>
      </c>
      <c r="B648" s="77"/>
      <c r="C648" s="55">
        <v>159.44</v>
      </c>
      <c r="D648" s="65">
        <v>0.65</v>
      </c>
      <c r="E648" s="34" t="s">
        <v>2</v>
      </c>
      <c r="F648" s="35">
        <f t="shared" si="8"/>
        <v>103.636</v>
      </c>
    </row>
    <row r="649" spans="1:6" ht="24" thickBot="1">
      <c r="A649" s="69" t="s">
        <v>23</v>
      </c>
      <c r="B649" s="70"/>
      <c r="C649" s="56">
        <v>276.62</v>
      </c>
      <c r="D649" s="66">
        <v>0.65</v>
      </c>
      <c r="E649" s="37" t="s">
        <v>2</v>
      </c>
      <c r="F649" s="38">
        <f t="shared" si="8"/>
        <v>179.803</v>
      </c>
    </row>
    <row r="650" spans="1:6" ht="24" thickBot="1">
      <c r="A650" s="74" t="s">
        <v>3</v>
      </c>
      <c r="B650" s="75"/>
      <c r="C650" s="57"/>
      <c r="D650" s="39"/>
      <c r="E650" s="40" t="s">
        <v>0</v>
      </c>
      <c r="F650" s="41">
        <f t="shared" si="8"/>
        <v>0</v>
      </c>
    </row>
    <row r="651" spans="1:6" ht="23.25">
      <c r="A651" s="76" t="s">
        <v>24</v>
      </c>
      <c r="B651" s="77"/>
      <c r="C651" s="55">
        <v>920</v>
      </c>
      <c r="D651" s="33">
        <v>4.2</v>
      </c>
      <c r="E651" s="34" t="s">
        <v>0</v>
      </c>
      <c r="F651" s="35">
        <f t="shared" si="8"/>
        <v>3864</v>
      </c>
    </row>
    <row r="652" spans="1:6" ht="23.25">
      <c r="A652" s="67" t="s">
        <v>25</v>
      </c>
      <c r="B652" s="68"/>
      <c r="C652" s="58"/>
      <c r="D652" s="42"/>
      <c r="E652" s="43" t="s">
        <v>0</v>
      </c>
      <c r="F652" s="44">
        <f t="shared" si="8"/>
        <v>0</v>
      </c>
    </row>
    <row r="653" spans="1:6" ht="23.25">
      <c r="A653" s="67" t="s">
        <v>4</v>
      </c>
      <c r="B653" s="68"/>
      <c r="C653" s="59">
        <v>5165.12</v>
      </c>
      <c r="D653" s="49">
        <v>2.1</v>
      </c>
      <c r="E653" s="43" t="s">
        <v>0</v>
      </c>
      <c r="F653" s="44">
        <f t="shared" si="8"/>
        <v>10846.752</v>
      </c>
    </row>
    <row r="654" spans="1:6" ht="23.25">
      <c r="A654" s="67" t="s">
        <v>26</v>
      </c>
      <c r="B654" s="68"/>
      <c r="C654" s="59">
        <v>917</v>
      </c>
      <c r="D654" s="49">
        <v>2.1</v>
      </c>
      <c r="E654" s="43" t="s">
        <v>0</v>
      </c>
      <c r="F654" s="44">
        <f t="shared" si="8"/>
        <v>1925.7</v>
      </c>
    </row>
    <row r="655" spans="1:6" ht="23.25">
      <c r="A655" s="67" t="s">
        <v>6</v>
      </c>
      <c r="B655" s="68"/>
      <c r="C655" s="59">
        <v>461.56</v>
      </c>
      <c r="D655" s="49">
        <v>2.1</v>
      </c>
      <c r="E655" s="43" t="s">
        <v>0</v>
      </c>
      <c r="F655" s="44">
        <f>C655*D655</f>
        <v>969.27600000000007</v>
      </c>
    </row>
    <row r="656" spans="1:6" ht="24" thickBot="1">
      <c r="A656" s="69" t="s">
        <v>5</v>
      </c>
      <c r="B656" s="70"/>
      <c r="C656" s="56">
        <v>353.15</v>
      </c>
      <c r="D656" s="36">
        <v>8.4</v>
      </c>
      <c r="E656" s="37" t="s">
        <v>0</v>
      </c>
      <c r="F656" s="45">
        <f>C656*D656</f>
        <v>2966.46</v>
      </c>
    </row>
    <row r="657" spans="1:6" ht="23.25">
      <c r="A657" s="4"/>
      <c r="B657" s="21"/>
      <c r="C657" s="21"/>
      <c r="D657" s="11"/>
      <c r="E657" s="11"/>
      <c r="F657" s="3"/>
    </row>
    <row r="658" spans="1:6" ht="25.5">
      <c r="A658" s="4"/>
      <c r="B658" s="14" t="s">
        <v>27</v>
      </c>
      <c r="C658" s="15"/>
      <c r="D658" s="4"/>
      <c r="E658" s="4"/>
      <c r="F658" s="3"/>
    </row>
    <row r="659" spans="1:6" ht="18.75">
      <c r="A659" s="4"/>
      <c r="B659" s="71" t="s">
        <v>28</v>
      </c>
      <c r="C659" s="61" t="s">
        <v>29</v>
      </c>
      <c r="D659" s="22">
        <f>ROUND((F647+C640)/C640,2)</f>
        <v>1.01</v>
      </c>
      <c r="E659" s="22"/>
      <c r="F659" s="5"/>
    </row>
    <row r="660" spans="1:6" ht="23.25">
      <c r="A660" s="4"/>
      <c r="B660" s="71"/>
      <c r="C660" s="61" t="s">
        <v>30</v>
      </c>
      <c r="D660" s="22">
        <f>ROUND((F648+F649+C640)/C640,2)</f>
        <v>1.01</v>
      </c>
      <c r="E660" s="22"/>
      <c r="F660" s="12"/>
    </row>
    <row r="661" spans="1:6" ht="23.25">
      <c r="A661" s="4"/>
      <c r="B661" s="71"/>
      <c r="C661" s="61" t="s">
        <v>31</v>
      </c>
      <c r="D661" s="22">
        <f>ROUND((F650+C640)/C640,2)</f>
        <v>1</v>
      </c>
      <c r="E661" s="5"/>
      <c r="F661" s="12"/>
    </row>
    <row r="662" spans="1:6" ht="23.25">
      <c r="A662" s="4"/>
      <c r="B662" s="71"/>
      <c r="C662" s="23" t="s">
        <v>32</v>
      </c>
      <c r="D662" s="24">
        <f>ROUND((SUM(F651:F656)+C640)/C640,2)</f>
        <v>1.61</v>
      </c>
      <c r="E662" s="5"/>
      <c r="F662" s="12"/>
    </row>
    <row r="663" spans="1:6" ht="25.5">
      <c r="A663" s="4"/>
      <c r="B663" s="4"/>
      <c r="C663" s="25" t="s">
        <v>33</v>
      </c>
      <c r="D663" s="26">
        <f>SUM(D659:D662)-IF(C644="сплошная",3,2)</f>
        <v>1.63</v>
      </c>
      <c r="E663" s="27"/>
      <c r="F663" s="3"/>
    </row>
    <row r="664" spans="1:6" ht="23.25">
      <c r="A664" s="4"/>
      <c r="B664" s="4"/>
      <c r="C664" s="4"/>
      <c r="D664" s="28"/>
      <c r="E664" s="4"/>
      <c r="F664" s="3"/>
    </row>
    <row r="665" spans="1:6" ht="25.5">
      <c r="A665" s="13"/>
      <c r="B665" s="29" t="s">
        <v>34</v>
      </c>
      <c r="C665" s="72">
        <f>D663*C640</f>
        <v>54731.944399999993</v>
      </c>
      <c r="D665" s="72"/>
      <c r="E665" s="4"/>
      <c r="F665" s="3"/>
    </row>
    <row r="666" spans="1:6" ht="18.75">
      <c r="A666" s="4"/>
      <c r="B666" s="30" t="s">
        <v>35</v>
      </c>
      <c r="C666" s="73">
        <f>C665/C639</f>
        <v>117.81205071356307</v>
      </c>
      <c r="D666" s="73"/>
      <c r="E666" s="4"/>
      <c r="F666" s="4"/>
    </row>
    <row r="711" spans="1:6" ht="60.75">
      <c r="A711" s="90" t="s">
        <v>63</v>
      </c>
      <c r="B711" s="90"/>
      <c r="C711" s="90"/>
      <c r="D711" s="90"/>
      <c r="E711" s="90"/>
      <c r="F711" s="90"/>
    </row>
    <row r="712" spans="1:6" ht="43.5" customHeight="1">
      <c r="A712" s="91" t="s">
        <v>7</v>
      </c>
      <c r="B712" s="91"/>
      <c r="C712" s="91"/>
      <c r="D712" s="91"/>
      <c r="E712" s="91"/>
      <c r="F712" s="91"/>
    </row>
    <row r="713" spans="1:6" ht="25.5">
      <c r="A713" s="4"/>
      <c r="B713" s="14" t="s">
        <v>8</v>
      </c>
      <c r="C713" s="15"/>
      <c r="D713" s="4"/>
      <c r="E713" s="4"/>
      <c r="F713" s="3"/>
    </row>
    <row r="714" spans="1:6" ht="19.5">
      <c r="A714" s="5"/>
      <c r="B714" s="92" t="s">
        <v>9</v>
      </c>
      <c r="C714" s="95" t="s">
        <v>40</v>
      </c>
      <c r="D714" s="96"/>
      <c r="E714" s="96"/>
      <c r="F714" s="97"/>
    </row>
    <row r="715" spans="1:6" ht="19.5">
      <c r="A715" s="5"/>
      <c r="B715" s="93"/>
      <c r="C715" s="98" t="s">
        <v>41</v>
      </c>
      <c r="D715" s="98"/>
      <c r="E715" s="98"/>
      <c r="F715" s="98"/>
    </row>
    <row r="716" spans="1:6" ht="19.5">
      <c r="A716" s="5"/>
      <c r="B716" s="94"/>
      <c r="C716" s="98" t="s">
        <v>64</v>
      </c>
      <c r="D716" s="98"/>
      <c r="E716" s="98"/>
      <c r="F716" s="98"/>
    </row>
    <row r="717" spans="1:6" ht="23.25">
      <c r="A717" s="4"/>
      <c r="B717" s="16" t="s">
        <v>10</v>
      </c>
      <c r="C717" s="6">
        <v>1.8</v>
      </c>
      <c r="D717" s="17"/>
      <c r="E717" s="5"/>
      <c r="F717" s="3"/>
    </row>
    <row r="718" spans="1:6" ht="22.5">
      <c r="A718" s="4"/>
      <c r="B718" s="18" t="s">
        <v>11</v>
      </c>
      <c r="C718" s="53">
        <v>291.79000000000002</v>
      </c>
      <c r="D718" s="78" t="s">
        <v>12</v>
      </c>
      <c r="E718" s="79"/>
      <c r="F718" s="82">
        <f>C719/C718</f>
        <v>21.999760101442817</v>
      </c>
    </row>
    <row r="719" spans="1:6" ht="22.5">
      <c r="A719" s="4"/>
      <c r="B719" s="18" t="s">
        <v>13</v>
      </c>
      <c r="C719" s="7">
        <v>6419.31</v>
      </c>
      <c r="D719" s="80"/>
      <c r="E719" s="81"/>
      <c r="F719" s="83"/>
    </row>
    <row r="720" spans="1:6" ht="23.25">
      <c r="A720" s="4"/>
      <c r="B720" s="19"/>
      <c r="C720" s="8"/>
      <c r="D720" s="20"/>
      <c r="E720" s="4"/>
      <c r="F720" s="3"/>
    </row>
    <row r="721" spans="1:6" ht="23.25">
      <c r="A721" s="4"/>
      <c r="B721" s="46" t="s">
        <v>14</v>
      </c>
      <c r="C721" s="50" t="s">
        <v>47</v>
      </c>
      <c r="D721" s="4"/>
      <c r="E721" s="4"/>
      <c r="F721" s="3"/>
    </row>
    <row r="722" spans="1:6" ht="23.25">
      <c r="A722" s="4"/>
      <c r="B722" s="46" t="s">
        <v>15</v>
      </c>
      <c r="C722" s="50">
        <v>55</v>
      </c>
      <c r="D722" s="4"/>
      <c r="E722" s="4"/>
      <c r="F722" s="3"/>
    </row>
    <row r="723" spans="1:6" ht="23.25">
      <c r="A723" s="4"/>
      <c r="B723" s="46" t="s">
        <v>16</v>
      </c>
      <c r="C723" s="47" t="s">
        <v>17</v>
      </c>
      <c r="D723" s="4"/>
      <c r="E723" s="4"/>
      <c r="F723" s="3"/>
    </row>
    <row r="724" spans="1:6" ht="24" thickBot="1">
      <c r="A724" s="4"/>
      <c r="B724" s="4"/>
      <c r="C724" s="4"/>
      <c r="D724" s="4"/>
      <c r="E724" s="4"/>
      <c r="F724" s="3"/>
    </row>
    <row r="725" spans="1:6" ht="48" thickBot="1">
      <c r="A725" s="84" t="s">
        <v>1</v>
      </c>
      <c r="B725" s="85"/>
      <c r="C725" s="9" t="s">
        <v>18</v>
      </c>
      <c r="D725" s="86" t="s">
        <v>19</v>
      </c>
      <c r="E725" s="87"/>
      <c r="F725" s="10" t="s">
        <v>20</v>
      </c>
    </row>
    <row r="726" spans="1:6" ht="24" thickBot="1">
      <c r="A726" s="88" t="s">
        <v>21</v>
      </c>
      <c r="B726" s="89"/>
      <c r="C726" s="54">
        <v>197.93</v>
      </c>
      <c r="D726" s="48">
        <v>1.8</v>
      </c>
      <c r="E726" s="31" t="s">
        <v>0</v>
      </c>
      <c r="F726" s="32">
        <f t="shared" ref="F726:F733" si="9">C726*D726</f>
        <v>356.274</v>
      </c>
    </row>
    <row r="727" spans="1:6" ht="48" customHeight="1">
      <c r="A727" s="76" t="s">
        <v>22</v>
      </c>
      <c r="B727" s="77"/>
      <c r="C727" s="55">
        <v>159.44</v>
      </c>
      <c r="D727" s="65">
        <v>0.55000000000000004</v>
      </c>
      <c r="E727" s="34" t="s">
        <v>2</v>
      </c>
      <c r="F727" s="35">
        <f t="shared" si="9"/>
        <v>87.692000000000007</v>
      </c>
    </row>
    <row r="728" spans="1:6" ht="24" thickBot="1">
      <c r="A728" s="69" t="s">
        <v>23</v>
      </c>
      <c r="B728" s="70"/>
      <c r="C728" s="56">
        <v>276.62</v>
      </c>
      <c r="D728" s="66">
        <v>0.55000000000000004</v>
      </c>
      <c r="E728" s="37" t="s">
        <v>2</v>
      </c>
      <c r="F728" s="38">
        <f t="shared" si="9"/>
        <v>152.14100000000002</v>
      </c>
    </row>
    <row r="729" spans="1:6" ht="24" thickBot="1">
      <c r="A729" s="74" t="s">
        <v>3</v>
      </c>
      <c r="B729" s="75"/>
      <c r="C729" s="57"/>
      <c r="D729" s="39"/>
      <c r="E729" s="40" t="s">
        <v>0</v>
      </c>
      <c r="F729" s="41">
        <f t="shared" si="9"/>
        <v>0</v>
      </c>
    </row>
    <row r="730" spans="1:6" ht="23.25">
      <c r="A730" s="76" t="s">
        <v>24</v>
      </c>
      <c r="B730" s="77"/>
      <c r="C730" s="55">
        <v>920</v>
      </c>
      <c r="D730" s="33">
        <v>3.6</v>
      </c>
      <c r="E730" s="34" t="s">
        <v>0</v>
      </c>
      <c r="F730" s="35">
        <f t="shared" si="9"/>
        <v>3312</v>
      </c>
    </row>
    <row r="731" spans="1:6" ht="23.25">
      <c r="A731" s="67" t="s">
        <v>25</v>
      </c>
      <c r="B731" s="68"/>
      <c r="C731" s="58"/>
      <c r="D731" s="42"/>
      <c r="E731" s="43" t="s">
        <v>0</v>
      </c>
      <c r="F731" s="44">
        <f t="shared" si="9"/>
        <v>0</v>
      </c>
    </row>
    <row r="732" spans="1:6" ht="23.25">
      <c r="A732" s="67" t="s">
        <v>4</v>
      </c>
      <c r="B732" s="68"/>
      <c r="C732" s="59">
        <v>5165.12</v>
      </c>
      <c r="D732" s="49">
        <v>1.8</v>
      </c>
      <c r="E732" s="43" t="s">
        <v>0</v>
      </c>
      <c r="F732" s="44">
        <f t="shared" si="9"/>
        <v>9297.2160000000003</v>
      </c>
    </row>
    <row r="733" spans="1:6" ht="23.25">
      <c r="A733" s="67" t="s">
        <v>26</v>
      </c>
      <c r="B733" s="68"/>
      <c r="C733" s="59">
        <v>917</v>
      </c>
      <c r="D733" s="49">
        <v>1.8</v>
      </c>
      <c r="E733" s="43" t="s">
        <v>0</v>
      </c>
      <c r="F733" s="44">
        <f t="shared" si="9"/>
        <v>1650.6000000000001</v>
      </c>
    </row>
    <row r="734" spans="1:6" ht="23.25">
      <c r="A734" s="67" t="s">
        <v>6</v>
      </c>
      <c r="B734" s="68"/>
      <c r="C734" s="59">
        <v>461.56</v>
      </c>
      <c r="D734" s="49">
        <v>1.8</v>
      </c>
      <c r="E734" s="43" t="s">
        <v>0</v>
      </c>
      <c r="F734" s="44">
        <f>C734*D734</f>
        <v>830.80799999999999</v>
      </c>
    </row>
    <row r="735" spans="1:6" ht="24" thickBot="1">
      <c r="A735" s="69" t="s">
        <v>5</v>
      </c>
      <c r="B735" s="70"/>
      <c r="C735" s="56">
        <v>353.15</v>
      </c>
      <c r="D735" s="36">
        <v>7.2</v>
      </c>
      <c r="E735" s="37" t="s">
        <v>0</v>
      </c>
      <c r="F735" s="45">
        <f>C735*D735</f>
        <v>2542.6799999999998</v>
      </c>
    </row>
    <row r="736" spans="1:6" ht="23.25">
      <c r="A736" s="4"/>
      <c r="B736" s="21"/>
      <c r="C736" s="21"/>
      <c r="D736" s="11"/>
      <c r="E736" s="11"/>
      <c r="F736" s="3"/>
    </row>
    <row r="737" spans="1:6" ht="25.5">
      <c r="A737" s="4"/>
      <c r="B737" s="14" t="s">
        <v>27</v>
      </c>
      <c r="C737" s="15"/>
      <c r="D737" s="4"/>
      <c r="E737" s="4"/>
      <c r="F737" s="3"/>
    </row>
    <row r="738" spans="1:6" ht="18.75">
      <c r="A738" s="4"/>
      <c r="B738" s="71" t="s">
        <v>28</v>
      </c>
      <c r="C738" s="61" t="s">
        <v>29</v>
      </c>
      <c r="D738" s="22">
        <f>ROUND((F726+C719)/C719,2)</f>
        <v>1.06</v>
      </c>
      <c r="E738" s="22"/>
      <c r="F738" s="5"/>
    </row>
    <row r="739" spans="1:6" ht="23.25">
      <c r="A739" s="4"/>
      <c r="B739" s="71"/>
      <c r="C739" s="61" t="s">
        <v>30</v>
      </c>
      <c r="D739" s="22">
        <f>ROUND((F727+F728+C719)/C719,2)</f>
        <v>1.04</v>
      </c>
      <c r="E739" s="22"/>
      <c r="F739" s="12"/>
    </row>
    <row r="740" spans="1:6" ht="23.25">
      <c r="A740" s="4"/>
      <c r="B740" s="71"/>
      <c r="C740" s="61" t="s">
        <v>31</v>
      </c>
      <c r="D740" s="22">
        <f>ROUND((F729+C719)/C719,2)</f>
        <v>1</v>
      </c>
      <c r="E740" s="5"/>
      <c r="F740" s="12"/>
    </row>
    <row r="741" spans="1:6" ht="23.25">
      <c r="A741" s="4"/>
      <c r="B741" s="71"/>
      <c r="C741" s="23" t="s">
        <v>32</v>
      </c>
      <c r="D741" s="24">
        <f>ROUND((SUM(F730:F735)+C719)/C719,2)</f>
        <v>3.75</v>
      </c>
      <c r="E741" s="5"/>
      <c r="F741" s="12"/>
    </row>
    <row r="742" spans="1:6" ht="25.5">
      <c r="A742" s="4"/>
      <c r="B742" s="4"/>
      <c r="C742" s="25" t="s">
        <v>33</v>
      </c>
      <c r="D742" s="26">
        <f>SUM(D738:D741)-IF(C723="сплошная",3,2)</f>
        <v>3.8499999999999996</v>
      </c>
      <c r="E742" s="27"/>
      <c r="F742" s="3"/>
    </row>
    <row r="743" spans="1:6" ht="23.25">
      <c r="A743" s="4"/>
      <c r="B743" s="4"/>
      <c r="C743" s="4"/>
      <c r="D743" s="28"/>
      <c r="E743" s="4"/>
      <c r="F743" s="3"/>
    </row>
    <row r="744" spans="1:6" ht="25.5">
      <c r="A744" s="13"/>
      <c r="B744" s="29" t="s">
        <v>34</v>
      </c>
      <c r="C744" s="72">
        <f>D742*C719</f>
        <v>24714.343499999999</v>
      </c>
      <c r="D744" s="72"/>
      <c r="E744" s="4"/>
      <c r="F744" s="3"/>
    </row>
    <row r="745" spans="1:6" ht="18.75">
      <c r="A745" s="4"/>
      <c r="B745" s="30" t="s">
        <v>35</v>
      </c>
      <c r="C745" s="73">
        <f>C744/C718</f>
        <v>84.699076390554836</v>
      </c>
      <c r="D745" s="73"/>
      <c r="E745" s="4"/>
      <c r="F745" s="4"/>
    </row>
    <row r="790" spans="1:6" ht="60.75">
      <c r="A790" s="90" t="s">
        <v>65</v>
      </c>
      <c r="B790" s="90"/>
      <c r="C790" s="90"/>
      <c r="D790" s="90"/>
      <c r="E790" s="90"/>
      <c r="F790" s="90"/>
    </row>
    <row r="791" spans="1:6" ht="42.75" customHeight="1">
      <c r="A791" s="91" t="s">
        <v>7</v>
      </c>
      <c r="B791" s="91"/>
      <c r="C791" s="91"/>
      <c r="D791" s="91"/>
      <c r="E791" s="91"/>
      <c r="F791" s="91"/>
    </row>
    <row r="792" spans="1:6" ht="25.5">
      <c r="A792" s="4"/>
      <c r="B792" s="14" t="s">
        <v>8</v>
      </c>
      <c r="C792" s="15"/>
      <c r="D792" s="4"/>
      <c r="E792" s="4"/>
      <c r="F792" s="3"/>
    </row>
    <row r="793" spans="1:6" ht="19.5">
      <c r="A793" s="5"/>
      <c r="B793" s="92" t="s">
        <v>9</v>
      </c>
      <c r="C793" s="95" t="s">
        <v>40</v>
      </c>
      <c r="D793" s="96"/>
      <c r="E793" s="96"/>
      <c r="F793" s="97"/>
    </row>
    <row r="794" spans="1:6" ht="19.5">
      <c r="A794" s="5"/>
      <c r="B794" s="93"/>
      <c r="C794" s="98" t="s">
        <v>41</v>
      </c>
      <c r="D794" s="98"/>
      <c r="E794" s="98"/>
      <c r="F794" s="98"/>
    </row>
    <row r="795" spans="1:6" ht="19.5">
      <c r="A795" s="5"/>
      <c r="B795" s="94"/>
      <c r="C795" s="98" t="s">
        <v>66</v>
      </c>
      <c r="D795" s="98"/>
      <c r="E795" s="98"/>
      <c r="F795" s="98"/>
    </row>
    <row r="796" spans="1:6" ht="23.25">
      <c r="A796" s="4"/>
      <c r="B796" s="16" t="s">
        <v>10</v>
      </c>
      <c r="C796" s="6">
        <v>1.6</v>
      </c>
      <c r="D796" s="17"/>
      <c r="E796" s="5"/>
      <c r="F796" s="3"/>
    </row>
    <row r="797" spans="1:6" ht="22.5">
      <c r="A797" s="4"/>
      <c r="B797" s="18" t="s">
        <v>11</v>
      </c>
      <c r="C797" s="53">
        <v>282.37</v>
      </c>
      <c r="D797" s="78" t="s">
        <v>12</v>
      </c>
      <c r="E797" s="79"/>
      <c r="F797" s="82">
        <f>C798/C797</f>
        <v>35.307964727131065</v>
      </c>
    </row>
    <row r="798" spans="1:6" ht="22.5">
      <c r="A798" s="4"/>
      <c r="B798" s="18" t="s">
        <v>13</v>
      </c>
      <c r="C798" s="7">
        <v>9969.91</v>
      </c>
      <c r="D798" s="80"/>
      <c r="E798" s="81"/>
      <c r="F798" s="83"/>
    </row>
    <row r="799" spans="1:6" ht="23.25">
      <c r="A799" s="4"/>
      <c r="B799" s="19"/>
      <c r="C799" s="8"/>
      <c r="D799" s="20"/>
      <c r="E799" s="4"/>
      <c r="F799" s="3"/>
    </row>
    <row r="800" spans="1:6" ht="23.25">
      <c r="A800" s="4"/>
      <c r="B800" s="46" t="s">
        <v>14</v>
      </c>
      <c r="C800" s="50" t="s">
        <v>47</v>
      </c>
      <c r="D800" s="4"/>
      <c r="E800" s="4"/>
      <c r="F800" s="3"/>
    </row>
    <row r="801" spans="1:6" ht="23.25">
      <c r="A801" s="4"/>
      <c r="B801" s="46" t="s">
        <v>15</v>
      </c>
      <c r="C801" s="50">
        <v>55</v>
      </c>
      <c r="D801" s="4"/>
      <c r="E801" s="4"/>
      <c r="F801" s="3"/>
    </row>
    <row r="802" spans="1:6" ht="23.25">
      <c r="A802" s="4"/>
      <c r="B802" s="46" t="s">
        <v>16</v>
      </c>
      <c r="C802" s="47" t="s">
        <v>17</v>
      </c>
      <c r="D802" s="4"/>
      <c r="E802" s="4"/>
      <c r="F802" s="3"/>
    </row>
    <row r="803" spans="1:6" ht="24" thickBot="1">
      <c r="A803" s="4"/>
      <c r="B803" s="4"/>
      <c r="C803" s="4"/>
      <c r="D803" s="4"/>
      <c r="E803" s="4"/>
      <c r="F803" s="3"/>
    </row>
    <row r="804" spans="1:6" ht="48" thickBot="1">
      <c r="A804" s="84" t="s">
        <v>1</v>
      </c>
      <c r="B804" s="85"/>
      <c r="C804" s="9" t="s">
        <v>18</v>
      </c>
      <c r="D804" s="86" t="s">
        <v>19</v>
      </c>
      <c r="E804" s="87"/>
      <c r="F804" s="10" t="s">
        <v>20</v>
      </c>
    </row>
    <row r="805" spans="1:6" ht="24" thickBot="1">
      <c r="A805" s="88" t="s">
        <v>21</v>
      </c>
      <c r="B805" s="89"/>
      <c r="C805" s="54">
        <v>197.93</v>
      </c>
      <c r="D805" s="48">
        <v>1.6</v>
      </c>
      <c r="E805" s="31" t="s">
        <v>0</v>
      </c>
      <c r="F805" s="32">
        <f t="shared" ref="F805:F812" si="10">C805*D805</f>
        <v>316.68800000000005</v>
      </c>
    </row>
    <row r="806" spans="1:6" ht="45.75" customHeight="1">
      <c r="A806" s="76" t="s">
        <v>22</v>
      </c>
      <c r="B806" s="77"/>
      <c r="C806" s="55">
        <v>159.44</v>
      </c>
      <c r="D806" s="65">
        <v>0.55000000000000004</v>
      </c>
      <c r="E806" s="34" t="s">
        <v>2</v>
      </c>
      <c r="F806" s="35">
        <f t="shared" si="10"/>
        <v>87.692000000000007</v>
      </c>
    </row>
    <row r="807" spans="1:6" ht="24" thickBot="1">
      <c r="A807" s="69" t="s">
        <v>23</v>
      </c>
      <c r="B807" s="70"/>
      <c r="C807" s="56">
        <v>276.62</v>
      </c>
      <c r="D807" s="66">
        <v>0.55000000000000004</v>
      </c>
      <c r="E807" s="37" t="s">
        <v>2</v>
      </c>
      <c r="F807" s="38">
        <f t="shared" si="10"/>
        <v>152.14100000000002</v>
      </c>
    </row>
    <row r="808" spans="1:6" ht="24" thickBot="1">
      <c r="A808" s="74" t="s">
        <v>3</v>
      </c>
      <c r="B808" s="75"/>
      <c r="C808" s="57"/>
      <c r="D808" s="39"/>
      <c r="E808" s="40" t="s">
        <v>0</v>
      </c>
      <c r="F808" s="41">
        <f t="shared" si="10"/>
        <v>0</v>
      </c>
    </row>
    <row r="809" spans="1:6" ht="23.25">
      <c r="A809" s="76" t="s">
        <v>24</v>
      </c>
      <c r="B809" s="77"/>
      <c r="C809" s="55">
        <v>920</v>
      </c>
      <c r="D809" s="33">
        <v>3.2</v>
      </c>
      <c r="E809" s="34" t="s">
        <v>0</v>
      </c>
      <c r="F809" s="35">
        <f t="shared" si="10"/>
        <v>2944</v>
      </c>
    </row>
    <row r="810" spans="1:6" ht="23.25">
      <c r="A810" s="67" t="s">
        <v>25</v>
      </c>
      <c r="B810" s="68"/>
      <c r="C810" s="58"/>
      <c r="D810" s="42"/>
      <c r="E810" s="43" t="s">
        <v>0</v>
      </c>
      <c r="F810" s="44">
        <f t="shared" si="10"/>
        <v>0</v>
      </c>
    </row>
    <row r="811" spans="1:6" ht="23.25">
      <c r="A811" s="67" t="s">
        <v>4</v>
      </c>
      <c r="B811" s="68"/>
      <c r="C811" s="59">
        <v>5165.12</v>
      </c>
      <c r="D811" s="49">
        <v>1.6</v>
      </c>
      <c r="E811" s="43" t="s">
        <v>0</v>
      </c>
      <c r="F811" s="44">
        <f t="shared" si="10"/>
        <v>8264.1920000000009</v>
      </c>
    </row>
    <row r="812" spans="1:6" ht="23.25">
      <c r="A812" s="67" t="s">
        <v>26</v>
      </c>
      <c r="B812" s="68"/>
      <c r="C812" s="59">
        <v>917</v>
      </c>
      <c r="D812" s="49">
        <v>1.6</v>
      </c>
      <c r="E812" s="43" t="s">
        <v>0</v>
      </c>
      <c r="F812" s="44">
        <f t="shared" si="10"/>
        <v>1467.2</v>
      </c>
    </row>
    <row r="813" spans="1:6" ht="23.25">
      <c r="A813" s="67" t="s">
        <v>6</v>
      </c>
      <c r="B813" s="68"/>
      <c r="C813" s="59">
        <v>461.56</v>
      </c>
      <c r="D813" s="49">
        <v>1.6</v>
      </c>
      <c r="E813" s="43" t="s">
        <v>0</v>
      </c>
      <c r="F813" s="44">
        <f>C813*D813</f>
        <v>738.49600000000009</v>
      </c>
    </row>
    <row r="814" spans="1:6" ht="24" thickBot="1">
      <c r="A814" s="69" t="s">
        <v>5</v>
      </c>
      <c r="B814" s="70"/>
      <c r="C814" s="56">
        <v>353.15</v>
      </c>
      <c r="D814" s="36">
        <v>6.4</v>
      </c>
      <c r="E814" s="37" t="s">
        <v>0</v>
      </c>
      <c r="F814" s="45">
        <f>C814*D814</f>
        <v>2260.16</v>
      </c>
    </row>
    <row r="815" spans="1:6" ht="23.25">
      <c r="A815" s="4"/>
      <c r="B815" s="21"/>
      <c r="C815" s="21"/>
      <c r="D815" s="11"/>
      <c r="E815" s="11"/>
      <c r="F815" s="3"/>
    </row>
    <row r="816" spans="1:6" ht="25.5">
      <c r="A816" s="4"/>
      <c r="B816" s="14" t="s">
        <v>27</v>
      </c>
      <c r="C816" s="15"/>
      <c r="D816" s="4"/>
      <c r="E816" s="4"/>
      <c r="F816" s="3"/>
    </row>
    <row r="817" spans="1:6" ht="18.75">
      <c r="A817" s="4"/>
      <c r="B817" s="71" t="s">
        <v>28</v>
      </c>
      <c r="C817" s="61" t="s">
        <v>29</v>
      </c>
      <c r="D817" s="22">
        <f>ROUND((F805+C798)/C798,2)</f>
        <v>1.03</v>
      </c>
      <c r="E817" s="22"/>
      <c r="F817" s="5"/>
    </row>
    <row r="818" spans="1:6" ht="23.25">
      <c r="A818" s="4"/>
      <c r="B818" s="71"/>
      <c r="C818" s="61" t="s">
        <v>30</v>
      </c>
      <c r="D818" s="22">
        <f>ROUND((F806+F807+C798)/C798,2)</f>
        <v>1.02</v>
      </c>
      <c r="E818" s="22"/>
      <c r="F818" s="12"/>
    </row>
    <row r="819" spans="1:6" ht="23.25">
      <c r="A819" s="4"/>
      <c r="B819" s="71"/>
      <c r="C819" s="61" t="s">
        <v>31</v>
      </c>
      <c r="D819" s="22">
        <f>ROUND((F808+C798)/C798,2)</f>
        <v>1</v>
      </c>
      <c r="E819" s="5"/>
      <c r="F819" s="12"/>
    </row>
    <row r="820" spans="1:6" ht="23.25">
      <c r="A820" s="4"/>
      <c r="B820" s="71"/>
      <c r="C820" s="23" t="s">
        <v>32</v>
      </c>
      <c r="D820" s="24">
        <f>ROUND((SUM(F809:F814)+C798)/C798,2)</f>
        <v>2.57</v>
      </c>
      <c r="E820" s="5"/>
      <c r="F820" s="12"/>
    </row>
    <row r="821" spans="1:6" ht="25.5">
      <c r="A821" s="4"/>
      <c r="B821" s="4"/>
      <c r="C821" s="25" t="s">
        <v>33</v>
      </c>
      <c r="D821" s="26">
        <f>SUM(D817:D820)-IF(C802="сплошная",3,2)</f>
        <v>2.6199999999999992</v>
      </c>
      <c r="E821" s="27"/>
      <c r="F821" s="3"/>
    </row>
    <row r="822" spans="1:6" ht="23.25">
      <c r="A822" s="4"/>
      <c r="B822" s="4"/>
      <c r="C822" s="4"/>
      <c r="D822" s="28"/>
      <c r="E822" s="4"/>
      <c r="F822" s="3"/>
    </row>
    <row r="823" spans="1:6" ht="25.5">
      <c r="A823" s="13"/>
      <c r="B823" s="29" t="s">
        <v>34</v>
      </c>
      <c r="C823" s="72">
        <f>D821*C798</f>
        <v>26121.164199999992</v>
      </c>
      <c r="D823" s="72"/>
      <c r="E823" s="4"/>
      <c r="F823" s="3"/>
    </row>
    <row r="824" spans="1:6" ht="18.75">
      <c r="A824" s="4"/>
      <c r="B824" s="30" t="s">
        <v>35</v>
      </c>
      <c r="C824" s="73">
        <f>C823/C797</f>
        <v>92.50686758508337</v>
      </c>
      <c r="D824" s="73"/>
      <c r="E824" s="4"/>
      <c r="F824" s="4"/>
    </row>
    <row r="867" spans="1:6" ht="60.75">
      <c r="A867" s="90" t="s">
        <v>67</v>
      </c>
      <c r="B867" s="90"/>
      <c r="C867" s="90"/>
      <c r="D867" s="90"/>
      <c r="E867" s="90"/>
      <c r="F867" s="90"/>
    </row>
    <row r="868" spans="1:6" ht="42.75" customHeight="1">
      <c r="A868" s="91" t="s">
        <v>7</v>
      </c>
      <c r="B868" s="91"/>
      <c r="C868" s="91"/>
      <c r="D868" s="91"/>
      <c r="E868" s="91"/>
      <c r="F868" s="91"/>
    </row>
    <row r="869" spans="1:6" ht="25.5">
      <c r="A869" s="4"/>
      <c r="B869" s="14" t="s">
        <v>8</v>
      </c>
      <c r="C869" s="15"/>
      <c r="D869" s="4"/>
      <c r="E869" s="4"/>
      <c r="F869" s="3"/>
    </row>
    <row r="870" spans="1:6" ht="19.5">
      <c r="A870" s="5"/>
      <c r="B870" s="92" t="s">
        <v>9</v>
      </c>
      <c r="C870" s="95" t="s">
        <v>40</v>
      </c>
      <c r="D870" s="96"/>
      <c r="E870" s="96"/>
      <c r="F870" s="97"/>
    </row>
    <row r="871" spans="1:6" ht="19.5">
      <c r="A871" s="5"/>
      <c r="B871" s="93"/>
      <c r="C871" s="98" t="s">
        <v>68</v>
      </c>
      <c r="D871" s="98"/>
      <c r="E871" s="98"/>
      <c r="F871" s="98"/>
    </row>
    <row r="872" spans="1:6" ht="19.5">
      <c r="A872" s="5"/>
      <c r="B872" s="94"/>
      <c r="C872" s="98" t="s">
        <v>69</v>
      </c>
      <c r="D872" s="98"/>
      <c r="E872" s="98"/>
      <c r="F872" s="98"/>
    </row>
    <row r="873" spans="1:6" ht="23.25">
      <c r="A873" s="4"/>
      <c r="B873" s="16" t="s">
        <v>10</v>
      </c>
      <c r="C873" s="6">
        <v>3</v>
      </c>
      <c r="D873" s="17"/>
      <c r="E873" s="5"/>
      <c r="F873" s="3"/>
    </row>
    <row r="874" spans="1:6" ht="22.5">
      <c r="A874" s="4"/>
      <c r="B874" s="18" t="s">
        <v>11</v>
      </c>
      <c r="C874" s="53">
        <v>596</v>
      </c>
      <c r="D874" s="78" t="s">
        <v>12</v>
      </c>
      <c r="E874" s="79"/>
      <c r="F874" s="82">
        <f>C875/C874</f>
        <v>6.3130536912751678</v>
      </c>
    </row>
    <row r="875" spans="1:6" ht="22.5">
      <c r="A875" s="4"/>
      <c r="B875" s="18" t="s">
        <v>13</v>
      </c>
      <c r="C875" s="7">
        <v>3762.58</v>
      </c>
      <c r="D875" s="80"/>
      <c r="E875" s="81"/>
      <c r="F875" s="83"/>
    </row>
    <row r="876" spans="1:6" ht="23.25">
      <c r="A876" s="4"/>
      <c r="B876" s="19"/>
      <c r="C876" s="8"/>
      <c r="D876" s="20"/>
      <c r="E876" s="4"/>
      <c r="F876" s="3"/>
    </row>
    <row r="877" spans="1:6" ht="23.25">
      <c r="A877" s="4"/>
      <c r="B877" s="46" t="s">
        <v>14</v>
      </c>
      <c r="C877" s="50" t="s">
        <v>70</v>
      </c>
      <c r="D877" s="4"/>
      <c r="E877" s="4"/>
      <c r="F877" s="3"/>
    </row>
    <row r="878" spans="1:6" ht="23.25">
      <c r="A878" s="4"/>
      <c r="B878" s="46" t="s">
        <v>15</v>
      </c>
      <c r="C878" s="50">
        <v>45</v>
      </c>
      <c r="D878" s="4"/>
      <c r="E878" s="4"/>
      <c r="F878" s="3"/>
    </row>
    <row r="879" spans="1:6" ht="23.25">
      <c r="A879" s="4"/>
      <c r="B879" s="46" t="s">
        <v>16</v>
      </c>
      <c r="C879" s="47" t="s">
        <v>17</v>
      </c>
      <c r="D879" s="4"/>
      <c r="E879" s="4"/>
      <c r="F879" s="3"/>
    </row>
    <row r="880" spans="1:6" ht="24" thickBot="1">
      <c r="A880" s="4"/>
      <c r="B880" s="4"/>
      <c r="C880" s="4"/>
      <c r="D880" s="4"/>
      <c r="E880" s="4"/>
      <c r="F880" s="3"/>
    </row>
    <row r="881" spans="1:6" ht="48" thickBot="1">
      <c r="A881" s="84" t="s">
        <v>1</v>
      </c>
      <c r="B881" s="85"/>
      <c r="C881" s="9" t="s">
        <v>18</v>
      </c>
      <c r="D881" s="86" t="s">
        <v>19</v>
      </c>
      <c r="E881" s="87"/>
      <c r="F881" s="10" t="s">
        <v>20</v>
      </c>
    </row>
    <row r="882" spans="1:6" ht="24" thickBot="1">
      <c r="A882" s="88" t="s">
        <v>21</v>
      </c>
      <c r="B882" s="89"/>
      <c r="C882" s="54">
        <v>197.93</v>
      </c>
      <c r="D882" s="48">
        <v>3</v>
      </c>
      <c r="E882" s="31" t="s">
        <v>0</v>
      </c>
      <c r="F882" s="32">
        <f t="shared" ref="F882:F889" si="11">C882*D882</f>
        <v>593.79</v>
      </c>
    </row>
    <row r="883" spans="1:6" ht="45.75" customHeight="1">
      <c r="A883" s="76" t="s">
        <v>22</v>
      </c>
      <c r="B883" s="77"/>
      <c r="C883" s="55">
        <v>159.44</v>
      </c>
      <c r="D883" s="65">
        <v>0.76</v>
      </c>
      <c r="E883" s="34" t="s">
        <v>2</v>
      </c>
      <c r="F883" s="35">
        <f t="shared" si="11"/>
        <v>121.17440000000001</v>
      </c>
    </row>
    <row r="884" spans="1:6" ht="24" thickBot="1">
      <c r="A884" s="69" t="s">
        <v>23</v>
      </c>
      <c r="B884" s="70"/>
      <c r="C884" s="56">
        <v>276.62</v>
      </c>
      <c r="D884" s="66">
        <v>0.76</v>
      </c>
      <c r="E884" s="37" t="s">
        <v>2</v>
      </c>
      <c r="F884" s="38">
        <f t="shared" si="11"/>
        <v>210.2312</v>
      </c>
    </row>
    <row r="885" spans="1:6" ht="24" thickBot="1">
      <c r="A885" s="74" t="s">
        <v>3</v>
      </c>
      <c r="B885" s="75"/>
      <c r="C885" s="57"/>
      <c r="D885" s="39"/>
      <c r="E885" s="40" t="s">
        <v>0</v>
      </c>
      <c r="F885" s="41">
        <f t="shared" si="11"/>
        <v>0</v>
      </c>
    </row>
    <row r="886" spans="1:6" ht="23.25">
      <c r="A886" s="76" t="s">
        <v>24</v>
      </c>
      <c r="B886" s="77"/>
      <c r="C886" s="55">
        <v>920</v>
      </c>
      <c r="D886" s="33">
        <v>6</v>
      </c>
      <c r="E886" s="34" t="s">
        <v>0</v>
      </c>
      <c r="F886" s="35">
        <f t="shared" si="11"/>
        <v>5520</v>
      </c>
    </row>
    <row r="887" spans="1:6" ht="23.25">
      <c r="A887" s="67" t="s">
        <v>25</v>
      </c>
      <c r="B887" s="68"/>
      <c r="C887" s="58"/>
      <c r="D887" s="42"/>
      <c r="E887" s="43" t="s">
        <v>0</v>
      </c>
      <c r="F887" s="44">
        <f t="shared" si="11"/>
        <v>0</v>
      </c>
    </row>
    <row r="888" spans="1:6" ht="23.25">
      <c r="A888" s="67" t="s">
        <v>4</v>
      </c>
      <c r="B888" s="68"/>
      <c r="C888" s="59">
        <v>5165.12</v>
      </c>
      <c r="D888" s="49">
        <v>3</v>
      </c>
      <c r="E888" s="43" t="s">
        <v>0</v>
      </c>
      <c r="F888" s="44">
        <f t="shared" si="11"/>
        <v>15495.36</v>
      </c>
    </row>
    <row r="889" spans="1:6" ht="23.25">
      <c r="A889" s="67" t="s">
        <v>26</v>
      </c>
      <c r="B889" s="68"/>
      <c r="C889" s="59">
        <v>917</v>
      </c>
      <c r="D889" s="49">
        <v>3</v>
      </c>
      <c r="E889" s="43" t="s">
        <v>0</v>
      </c>
      <c r="F889" s="44">
        <f t="shared" si="11"/>
        <v>2751</v>
      </c>
    </row>
    <row r="890" spans="1:6" ht="23.25">
      <c r="A890" s="67" t="s">
        <v>6</v>
      </c>
      <c r="B890" s="68"/>
      <c r="C890" s="59">
        <v>461.56</v>
      </c>
      <c r="D890" s="49">
        <v>3</v>
      </c>
      <c r="E890" s="43" t="s">
        <v>0</v>
      </c>
      <c r="F890" s="44">
        <f>C890*D890</f>
        <v>1384.68</v>
      </c>
    </row>
    <row r="891" spans="1:6" ht="24" thickBot="1">
      <c r="A891" s="69" t="s">
        <v>5</v>
      </c>
      <c r="B891" s="70"/>
      <c r="C891" s="56">
        <v>353.15</v>
      </c>
      <c r="D891" s="36">
        <v>12</v>
      </c>
      <c r="E891" s="37" t="s">
        <v>0</v>
      </c>
      <c r="F891" s="45">
        <f>C891*D891</f>
        <v>4237.7999999999993</v>
      </c>
    </row>
    <row r="892" spans="1:6" ht="23.25">
      <c r="A892" s="4"/>
      <c r="B892" s="21"/>
      <c r="C892" s="21"/>
      <c r="D892" s="11"/>
      <c r="E892" s="11"/>
      <c r="F892" s="3"/>
    </row>
    <row r="893" spans="1:6" ht="25.5">
      <c r="A893" s="4"/>
      <c r="B893" s="14" t="s">
        <v>27</v>
      </c>
      <c r="C893" s="15"/>
      <c r="D893" s="4"/>
      <c r="E893" s="4"/>
      <c r="F893" s="3"/>
    </row>
    <row r="894" spans="1:6" ht="18.75">
      <c r="A894" s="4"/>
      <c r="B894" s="71" t="s">
        <v>28</v>
      </c>
      <c r="C894" s="61" t="s">
        <v>29</v>
      </c>
      <c r="D894" s="22">
        <f>ROUND((F882+C875)/C875,2)</f>
        <v>1.1599999999999999</v>
      </c>
      <c r="E894" s="22"/>
      <c r="F894" s="5"/>
    </row>
    <row r="895" spans="1:6" ht="23.25">
      <c r="A895" s="4"/>
      <c r="B895" s="71"/>
      <c r="C895" s="61" t="s">
        <v>30</v>
      </c>
      <c r="D895" s="22">
        <f>ROUND((F883+F884+C875)/C875,2)</f>
        <v>1.0900000000000001</v>
      </c>
      <c r="E895" s="22"/>
      <c r="F895" s="12"/>
    </row>
    <row r="896" spans="1:6" ht="23.25">
      <c r="A896" s="4"/>
      <c r="B896" s="71"/>
      <c r="C896" s="61" t="s">
        <v>31</v>
      </c>
      <c r="D896" s="22">
        <f>ROUND((F885+C875)/C875,2)</f>
        <v>1</v>
      </c>
      <c r="E896" s="5"/>
      <c r="F896" s="12"/>
    </row>
    <row r="897" spans="1:6" ht="23.25">
      <c r="A897" s="4"/>
      <c r="B897" s="71"/>
      <c r="C897" s="23" t="s">
        <v>32</v>
      </c>
      <c r="D897" s="24">
        <f>ROUND((SUM(F886:F891)+C875)/C875,2)</f>
        <v>8.81</v>
      </c>
      <c r="E897" s="5"/>
      <c r="F897" s="12"/>
    </row>
    <row r="898" spans="1:6" ht="25.5">
      <c r="A898" s="4"/>
      <c r="B898" s="4"/>
      <c r="C898" s="25" t="s">
        <v>33</v>
      </c>
      <c r="D898" s="26">
        <f>SUM(D894:D897)-IF(C879="сплошная",3,2)</f>
        <v>9.06</v>
      </c>
      <c r="E898" s="27"/>
      <c r="F898" s="3"/>
    </row>
    <row r="899" spans="1:6" ht="23.25">
      <c r="A899" s="4"/>
      <c r="B899" s="4"/>
      <c r="C899" s="4"/>
      <c r="D899" s="28"/>
      <c r="E899" s="4"/>
      <c r="F899" s="3"/>
    </row>
    <row r="900" spans="1:6" ht="25.5">
      <c r="A900" s="13"/>
      <c r="B900" s="29" t="s">
        <v>34</v>
      </c>
      <c r="C900" s="72">
        <f>D898*C875</f>
        <v>34088.974800000004</v>
      </c>
      <c r="D900" s="72"/>
      <c r="E900" s="4"/>
      <c r="F900" s="3"/>
    </row>
    <row r="901" spans="1:6" ht="18.75">
      <c r="A901" s="4"/>
      <c r="B901" s="30" t="s">
        <v>35</v>
      </c>
      <c r="C901" s="73">
        <f>C900/C874</f>
        <v>57.196266442953025</v>
      </c>
      <c r="D901" s="73"/>
      <c r="E901" s="4"/>
      <c r="F901" s="4"/>
    </row>
    <row r="948" spans="1:6" ht="51" customHeight="1">
      <c r="A948" s="90" t="s">
        <v>71</v>
      </c>
      <c r="B948" s="90"/>
      <c r="C948" s="90"/>
      <c r="D948" s="90"/>
      <c r="E948" s="90"/>
      <c r="F948" s="90"/>
    </row>
    <row r="949" spans="1:6" ht="43.5" customHeight="1">
      <c r="A949" s="91" t="s">
        <v>7</v>
      </c>
      <c r="B949" s="91"/>
      <c r="C949" s="91"/>
      <c r="D949" s="91"/>
      <c r="E949" s="91"/>
      <c r="F949" s="91"/>
    </row>
    <row r="950" spans="1:6" ht="25.5">
      <c r="A950" s="4"/>
      <c r="B950" s="14" t="s">
        <v>8</v>
      </c>
      <c r="C950" s="15"/>
      <c r="D950" s="4"/>
      <c r="E950" s="4"/>
      <c r="F950" s="3"/>
    </row>
    <row r="951" spans="1:6" ht="19.5">
      <c r="A951" s="5"/>
      <c r="B951" s="92" t="s">
        <v>9</v>
      </c>
      <c r="C951" s="95" t="s">
        <v>40</v>
      </c>
      <c r="D951" s="96"/>
      <c r="E951" s="96"/>
      <c r="F951" s="97"/>
    </row>
    <row r="952" spans="1:6" ht="19.5">
      <c r="A952" s="5"/>
      <c r="B952" s="93"/>
      <c r="C952" s="98" t="s">
        <v>68</v>
      </c>
      <c r="D952" s="98"/>
      <c r="E952" s="98"/>
      <c r="F952" s="98"/>
    </row>
    <row r="953" spans="1:6" ht="19.5">
      <c r="A953" s="5"/>
      <c r="B953" s="94"/>
      <c r="C953" s="98" t="s">
        <v>72</v>
      </c>
      <c r="D953" s="98"/>
      <c r="E953" s="98"/>
      <c r="F953" s="98"/>
    </row>
    <row r="954" spans="1:6" ht="23.25">
      <c r="A954" s="4"/>
      <c r="B954" s="16" t="s">
        <v>10</v>
      </c>
      <c r="C954" s="6">
        <v>2.8</v>
      </c>
      <c r="D954" s="17"/>
      <c r="E954" s="5"/>
      <c r="F954" s="3"/>
    </row>
    <row r="955" spans="1:6" ht="22.5">
      <c r="A955" s="4"/>
      <c r="B955" s="18" t="s">
        <v>11</v>
      </c>
      <c r="C955" s="53">
        <v>533</v>
      </c>
      <c r="D955" s="78" t="s">
        <v>12</v>
      </c>
      <c r="E955" s="79"/>
      <c r="F955" s="82">
        <f>C956/C955</f>
        <v>6.8772045028142594</v>
      </c>
    </row>
    <row r="956" spans="1:6" ht="22.5">
      <c r="A956" s="4"/>
      <c r="B956" s="18" t="s">
        <v>13</v>
      </c>
      <c r="C956" s="7">
        <v>3665.55</v>
      </c>
      <c r="D956" s="80"/>
      <c r="E956" s="81"/>
      <c r="F956" s="83"/>
    </row>
    <row r="957" spans="1:6" ht="23.25">
      <c r="A957" s="4"/>
      <c r="B957" s="19"/>
      <c r="C957" s="8"/>
      <c r="D957" s="20"/>
      <c r="E957" s="4"/>
      <c r="F957" s="3"/>
    </row>
    <row r="958" spans="1:6" ht="23.25">
      <c r="A958" s="4"/>
      <c r="B958" s="46" t="s">
        <v>14</v>
      </c>
      <c r="C958" s="50" t="s">
        <v>70</v>
      </c>
      <c r="D958" s="4"/>
      <c r="E958" s="4"/>
      <c r="F958" s="3"/>
    </row>
    <row r="959" spans="1:6" ht="23.25">
      <c r="A959" s="4"/>
      <c r="B959" s="46" t="s">
        <v>15</v>
      </c>
      <c r="C959" s="50">
        <v>45</v>
      </c>
      <c r="D959" s="4"/>
      <c r="E959" s="4"/>
      <c r="F959" s="3"/>
    </row>
    <row r="960" spans="1:6" ht="23.25">
      <c r="A960" s="4"/>
      <c r="B960" s="46" t="s">
        <v>16</v>
      </c>
      <c r="C960" s="47" t="s">
        <v>17</v>
      </c>
      <c r="D960" s="4"/>
      <c r="E960" s="4"/>
      <c r="F960" s="3"/>
    </row>
    <row r="961" spans="1:6" ht="24" thickBot="1">
      <c r="A961" s="4"/>
      <c r="B961" s="4"/>
      <c r="C961" s="4"/>
      <c r="D961" s="4"/>
      <c r="E961" s="4"/>
      <c r="F961" s="3"/>
    </row>
    <row r="962" spans="1:6" ht="48" thickBot="1">
      <c r="A962" s="84" t="s">
        <v>1</v>
      </c>
      <c r="B962" s="85"/>
      <c r="C962" s="9" t="s">
        <v>18</v>
      </c>
      <c r="D962" s="86" t="s">
        <v>19</v>
      </c>
      <c r="E962" s="87"/>
      <c r="F962" s="10" t="s">
        <v>20</v>
      </c>
    </row>
    <row r="963" spans="1:6" ht="24" thickBot="1">
      <c r="A963" s="88" t="s">
        <v>21</v>
      </c>
      <c r="B963" s="89"/>
      <c r="C963" s="54">
        <v>197.93</v>
      </c>
      <c r="D963" s="48">
        <v>2.8</v>
      </c>
      <c r="E963" s="31" t="s">
        <v>0</v>
      </c>
      <c r="F963" s="32">
        <f t="shared" ref="F963:F970" si="12">C963*D963</f>
        <v>554.20399999999995</v>
      </c>
    </row>
    <row r="964" spans="1:6" ht="44.25" customHeight="1">
      <c r="A964" s="76" t="s">
        <v>22</v>
      </c>
      <c r="B964" s="77"/>
      <c r="C964" s="55">
        <v>159.44</v>
      </c>
      <c r="D964" s="65">
        <v>0.63</v>
      </c>
      <c r="E964" s="34" t="s">
        <v>2</v>
      </c>
      <c r="F964" s="35">
        <f t="shared" si="12"/>
        <v>100.4472</v>
      </c>
    </row>
    <row r="965" spans="1:6" ht="24" thickBot="1">
      <c r="A965" s="69" t="s">
        <v>23</v>
      </c>
      <c r="B965" s="70"/>
      <c r="C965" s="56">
        <v>276.62</v>
      </c>
      <c r="D965" s="66">
        <v>0.63</v>
      </c>
      <c r="E965" s="37" t="s">
        <v>2</v>
      </c>
      <c r="F965" s="38">
        <f t="shared" si="12"/>
        <v>174.2706</v>
      </c>
    </row>
    <row r="966" spans="1:6" ht="24" thickBot="1">
      <c r="A966" s="74" t="s">
        <v>3</v>
      </c>
      <c r="B966" s="75"/>
      <c r="C966" s="57"/>
      <c r="D966" s="39"/>
      <c r="E966" s="40" t="s">
        <v>0</v>
      </c>
      <c r="F966" s="41">
        <f t="shared" si="12"/>
        <v>0</v>
      </c>
    </row>
    <row r="967" spans="1:6" ht="23.25">
      <c r="A967" s="76" t="s">
        <v>24</v>
      </c>
      <c r="B967" s="77"/>
      <c r="C967" s="55">
        <v>920</v>
      </c>
      <c r="D967" s="33">
        <v>5.6</v>
      </c>
      <c r="E967" s="34" t="s">
        <v>0</v>
      </c>
      <c r="F967" s="35">
        <f t="shared" si="12"/>
        <v>5152</v>
      </c>
    </row>
    <row r="968" spans="1:6" ht="23.25">
      <c r="A968" s="67" t="s">
        <v>25</v>
      </c>
      <c r="B968" s="68"/>
      <c r="C968" s="58"/>
      <c r="D968" s="42"/>
      <c r="E968" s="43" t="s">
        <v>0</v>
      </c>
      <c r="F968" s="44">
        <f t="shared" si="12"/>
        <v>0</v>
      </c>
    </row>
    <row r="969" spans="1:6" ht="23.25">
      <c r="A969" s="67" t="s">
        <v>4</v>
      </c>
      <c r="B969" s="68"/>
      <c r="C969" s="59">
        <v>5165.12</v>
      </c>
      <c r="D969" s="49">
        <v>2.8</v>
      </c>
      <c r="E969" s="43" t="s">
        <v>0</v>
      </c>
      <c r="F969" s="44">
        <f t="shared" si="12"/>
        <v>14462.335999999999</v>
      </c>
    </row>
    <row r="970" spans="1:6" ht="23.25">
      <c r="A970" s="67" t="s">
        <v>26</v>
      </c>
      <c r="B970" s="68"/>
      <c r="C970" s="59">
        <v>917</v>
      </c>
      <c r="D970" s="49">
        <v>2.8</v>
      </c>
      <c r="E970" s="43" t="s">
        <v>0</v>
      </c>
      <c r="F970" s="44">
        <f t="shared" si="12"/>
        <v>2567.6</v>
      </c>
    </row>
    <row r="971" spans="1:6" ht="23.25">
      <c r="A971" s="67" t="s">
        <v>6</v>
      </c>
      <c r="B971" s="68"/>
      <c r="C971" s="59">
        <v>461.56</v>
      </c>
      <c r="D971" s="49">
        <v>2.8</v>
      </c>
      <c r="E971" s="43" t="s">
        <v>0</v>
      </c>
      <c r="F971" s="44">
        <f>C971*D971</f>
        <v>1292.3679999999999</v>
      </c>
    </row>
    <row r="972" spans="1:6" ht="24" thickBot="1">
      <c r="A972" s="69" t="s">
        <v>5</v>
      </c>
      <c r="B972" s="70"/>
      <c r="C972" s="56">
        <v>353.15</v>
      </c>
      <c r="D972" s="36">
        <v>11.2</v>
      </c>
      <c r="E972" s="37" t="s">
        <v>0</v>
      </c>
      <c r="F972" s="45">
        <f>C972*D972</f>
        <v>3955.2799999999993</v>
      </c>
    </row>
    <row r="973" spans="1:6" ht="23.25">
      <c r="A973" s="4"/>
      <c r="B973" s="21"/>
      <c r="C973" s="21"/>
      <c r="D973" s="11"/>
      <c r="E973" s="11"/>
      <c r="F973" s="3"/>
    </row>
    <row r="974" spans="1:6" ht="25.5">
      <c r="A974" s="4"/>
      <c r="B974" s="14" t="s">
        <v>27</v>
      </c>
      <c r="C974" s="15"/>
      <c r="D974" s="4"/>
      <c r="E974" s="4"/>
      <c r="F974" s="3"/>
    </row>
    <row r="975" spans="1:6" ht="18.75">
      <c r="A975" s="4"/>
      <c r="B975" s="71" t="s">
        <v>28</v>
      </c>
      <c r="C975" s="61" t="s">
        <v>29</v>
      </c>
      <c r="D975" s="22">
        <f>ROUND((F963+C956)/C956,2)</f>
        <v>1.1499999999999999</v>
      </c>
      <c r="E975" s="22"/>
      <c r="F975" s="5"/>
    </row>
    <row r="976" spans="1:6" ht="23.25">
      <c r="A976" s="4"/>
      <c r="B976" s="71"/>
      <c r="C976" s="61" t="s">
        <v>30</v>
      </c>
      <c r="D976" s="22">
        <f>ROUND((F964+F965+C956)/C956,2)</f>
        <v>1.07</v>
      </c>
      <c r="E976" s="22"/>
      <c r="F976" s="12"/>
    </row>
    <row r="977" spans="1:6" ht="23.25">
      <c r="A977" s="4"/>
      <c r="B977" s="71"/>
      <c r="C977" s="61" t="s">
        <v>31</v>
      </c>
      <c r="D977" s="22">
        <f>ROUND((F966+C956)/C956,2)</f>
        <v>1</v>
      </c>
      <c r="E977" s="5"/>
      <c r="F977" s="12"/>
    </row>
    <row r="978" spans="1:6" ht="23.25">
      <c r="A978" s="4"/>
      <c r="B978" s="71"/>
      <c r="C978" s="23" t="s">
        <v>32</v>
      </c>
      <c r="D978" s="24">
        <f>ROUND((SUM(F967:F972)+C956)/C956,2)</f>
        <v>8.48</v>
      </c>
      <c r="E978" s="5"/>
      <c r="F978" s="12"/>
    </row>
    <row r="979" spans="1:6" ht="25.5">
      <c r="A979" s="4"/>
      <c r="B979" s="4"/>
      <c r="C979" s="25" t="s">
        <v>33</v>
      </c>
      <c r="D979" s="26">
        <f>SUM(D975:D978)-IF(C960="сплошная",3,2)</f>
        <v>8.6999999999999993</v>
      </c>
      <c r="E979" s="27"/>
      <c r="F979" s="3"/>
    </row>
    <row r="980" spans="1:6" ht="23.25">
      <c r="A980" s="4"/>
      <c r="B980" s="4"/>
      <c r="C980" s="4"/>
      <c r="D980" s="28"/>
      <c r="E980" s="4"/>
      <c r="F980" s="3"/>
    </row>
    <row r="981" spans="1:6" ht="25.5">
      <c r="A981" s="13"/>
      <c r="B981" s="29" t="s">
        <v>34</v>
      </c>
      <c r="C981" s="72">
        <f>D979*C956</f>
        <v>31890.285</v>
      </c>
      <c r="D981" s="72"/>
      <c r="E981" s="4"/>
      <c r="F981" s="3"/>
    </row>
    <row r="982" spans="1:6" ht="18.75">
      <c r="A982" s="4"/>
      <c r="B982" s="30" t="s">
        <v>35</v>
      </c>
      <c r="C982" s="73">
        <f>C981/C955</f>
        <v>59.831679174484051</v>
      </c>
      <c r="D982" s="73"/>
      <c r="E982" s="4"/>
      <c r="F982" s="4"/>
    </row>
    <row r="1027" spans="1:6" ht="60.75">
      <c r="A1027" s="90" t="s">
        <v>73</v>
      </c>
      <c r="B1027" s="90"/>
      <c r="C1027" s="90"/>
      <c r="D1027" s="90"/>
      <c r="E1027" s="90"/>
      <c r="F1027" s="90"/>
    </row>
    <row r="1028" spans="1:6" ht="42.75" customHeight="1">
      <c r="A1028" s="91" t="s">
        <v>7</v>
      </c>
      <c r="B1028" s="91"/>
      <c r="C1028" s="91"/>
      <c r="D1028" s="91"/>
      <c r="E1028" s="91"/>
      <c r="F1028" s="91"/>
    </row>
    <row r="1029" spans="1:6" ht="25.5">
      <c r="A1029" s="4"/>
      <c r="B1029" s="14" t="s">
        <v>8</v>
      </c>
      <c r="C1029" s="15"/>
      <c r="D1029" s="4"/>
      <c r="E1029" s="4"/>
      <c r="F1029" s="3"/>
    </row>
    <row r="1030" spans="1:6" ht="19.5">
      <c r="A1030" s="5"/>
      <c r="B1030" s="92" t="s">
        <v>9</v>
      </c>
      <c r="C1030" s="95" t="s">
        <v>40</v>
      </c>
      <c r="D1030" s="96"/>
      <c r="E1030" s="96"/>
      <c r="F1030" s="97"/>
    </row>
    <row r="1031" spans="1:6" ht="19.5">
      <c r="A1031" s="5"/>
      <c r="B1031" s="93"/>
      <c r="C1031" s="98" t="s">
        <v>68</v>
      </c>
      <c r="D1031" s="98"/>
      <c r="E1031" s="98"/>
      <c r="F1031" s="98"/>
    </row>
    <row r="1032" spans="1:6" ht="19.5">
      <c r="A1032" s="5"/>
      <c r="B1032" s="94"/>
      <c r="C1032" s="98" t="s">
        <v>74</v>
      </c>
      <c r="D1032" s="98"/>
      <c r="E1032" s="98"/>
      <c r="F1032" s="98"/>
    </row>
    <row r="1033" spans="1:6" ht="23.25">
      <c r="A1033" s="4"/>
      <c r="B1033" s="16" t="s">
        <v>10</v>
      </c>
      <c r="C1033" s="6">
        <v>4.5999999999999996</v>
      </c>
      <c r="D1033" s="17"/>
      <c r="E1033" s="5"/>
      <c r="F1033" s="3"/>
    </row>
    <row r="1034" spans="1:6" ht="22.5">
      <c r="A1034" s="4"/>
      <c r="B1034" s="18" t="s">
        <v>11</v>
      </c>
      <c r="C1034" s="53">
        <v>588</v>
      </c>
      <c r="D1034" s="78" t="s">
        <v>12</v>
      </c>
      <c r="E1034" s="79"/>
      <c r="F1034" s="82">
        <f>C1035/C1034</f>
        <v>11.097687074829931</v>
      </c>
    </row>
    <row r="1035" spans="1:6" ht="22.5">
      <c r="A1035" s="4"/>
      <c r="B1035" s="18" t="s">
        <v>13</v>
      </c>
      <c r="C1035" s="7">
        <v>6525.44</v>
      </c>
      <c r="D1035" s="80"/>
      <c r="E1035" s="81"/>
      <c r="F1035" s="83"/>
    </row>
    <row r="1036" spans="1:6" ht="23.25">
      <c r="A1036" s="4"/>
      <c r="B1036" s="19"/>
      <c r="C1036" s="8"/>
      <c r="D1036" s="20"/>
      <c r="E1036" s="4"/>
      <c r="F1036" s="3"/>
    </row>
    <row r="1037" spans="1:6" ht="23.25">
      <c r="A1037" s="4"/>
      <c r="B1037" s="46" t="s">
        <v>14</v>
      </c>
      <c r="C1037" s="50" t="s">
        <v>75</v>
      </c>
      <c r="D1037" s="4"/>
      <c r="E1037" s="4"/>
      <c r="F1037" s="3"/>
    </row>
    <row r="1038" spans="1:6" ht="23.25">
      <c r="A1038" s="4"/>
      <c r="B1038" s="46" t="s">
        <v>15</v>
      </c>
      <c r="C1038" s="50">
        <v>45</v>
      </c>
      <c r="D1038" s="4"/>
      <c r="E1038" s="4"/>
      <c r="F1038" s="3"/>
    </row>
    <row r="1039" spans="1:6" ht="23.25">
      <c r="A1039" s="4"/>
      <c r="B1039" s="46" t="s">
        <v>16</v>
      </c>
      <c r="C1039" s="47" t="s">
        <v>17</v>
      </c>
      <c r="D1039" s="4"/>
      <c r="E1039" s="4"/>
      <c r="F1039" s="3"/>
    </row>
    <row r="1040" spans="1:6" ht="24" thickBot="1">
      <c r="A1040" s="4"/>
      <c r="B1040" s="4"/>
      <c r="C1040" s="4"/>
      <c r="D1040" s="4"/>
      <c r="E1040" s="4"/>
      <c r="F1040" s="3"/>
    </row>
    <row r="1041" spans="1:6" ht="48" thickBot="1">
      <c r="A1041" s="84" t="s">
        <v>1</v>
      </c>
      <c r="B1041" s="85"/>
      <c r="C1041" s="9" t="s">
        <v>18</v>
      </c>
      <c r="D1041" s="86" t="s">
        <v>19</v>
      </c>
      <c r="E1041" s="87"/>
      <c r="F1041" s="10" t="s">
        <v>20</v>
      </c>
    </row>
    <row r="1042" spans="1:6" ht="24" thickBot="1">
      <c r="A1042" s="88" t="s">
        <v>21</v>
      </c>
      <c r="B1042" s="89"/>
      <c r="C1042" s="54">
        <v>197.93</v>
      </c>
      <c r="D1042" s="48">
        <v>4.5999999999999996</v>
      </c>
      <c r="E1042" s="31" t="s">
        <v>0</v>
      </c>
      <c r="F1042" s="32">
        <f t="shared" ref="F1042:F1049" si="13">C1042*D1042</f>
        <v>910.47799999999995</v>
      </c>
    </row>
    <row r="1043" spans="1:6" ht="45.75" customHeight="1">
      <c r="A1043" s="76" t="s">
        <v>22</v>
      </c>
      <c r="B1043" s="77"/>
      <c r="C1043" s="55">
        <v>159.44</v>
      </c>
      <c r="D1043" s="65">
        <v>1.01</v>
      </c>
      <c r="E1043" s="34" t="s">
        <v>2</v>
      </c>
      <c r="F1043" s="35">
        <f t="shared" si="13"/>
        <v>161.03440000000001</v>
      </c>
    </row>
    <row r="1044" spans="1:6" ht="24" thickBot="1">
      <c r="A1044" s="69" t="s">
        <v>23</v>
      </c>
      <c r="B1044" s="70"/>
      <c r="C1044" s="56">
        <v>276.62</v>
      </c>
      <c r="D1044" s="66">
        <v>1.01</v>
      </c>
      <c r="E1044" s="37" t="s">
        <v>2</v>
      </c>
      <c r="F1044" s="38">
        <f t="shared" si="13"/>
        <v>279.38620000000003</v>
      </c>
    </row>
    <row r="1045" spans="1:6" ht="24" thickBot="1">
      <c r="A1045" s="74" t="s">
        <v>3</v>
      </c>
      <c r="B1045" s="75"/>
      <c r="C1045" s="57"/>
      <c r="D1045" s="39"/>
      <c r="E1045" s="40" t="s">
        <v>0</v>
      </c>
      <c r="F1045" s="41">
        <f t="shared" si="13"/>
        <v>0</v>
      </c>
    </row>
    <row r="1046" spans="1:6" ht="23.25">
      <c r="A1046" s="76" t="s">
        <v>24</v>
      </c>
      <c r="B1046" s="77"/>
      <c r="C1046" s="55">
        <v>920</v>
      </c>
      <c r="D1046" s="33">
        <v>9.1999999999999993</v>
      </c>
      <c r="E1046" s="34" t="s">
        <v>0</v>
      </c>
      <c r="F1046" s="35">
        <f t="shared" si="13"/>
        <v>8464</v>
      </c>
    </row>
    <row r="1047" spans="1:6" ht="23.25">
      <c r="A1047" s="67" t="s">
        <v>25</v>
      </c>
      <c r="B1047" s="68"/>
      <c r="C1047" s="58"/>
      <c r="D1047" s="42"/>
      <c r="E1047" s="43" t="s">
        <v>0</v>
      </c>
      <c r="F1047" s="44">
        <f t="shared" si="13"/>
        <v>0</v>
      </c>
    </row>
    <row r="1048" spans="1:6" ht="23.25">
      <c r="A1048" s="67" t="s">
        <v>4</v>
      </c>
      <c r="B1048" s="68"/>
      <c r="C1048" s="59">
        <v>5165.12</v>
      </c>
      <c r="D1048" s="49">
        <v>4.5999999999999996</v>
      </c>
      <c r="E1048" s="43" t="s">
        <v>0</v>
      </c>
      <c r="F1048" s="44">
        <f t="shared" si="13"/>
        <v>23759.551999999996</v>
      </c>
    </row>
    <row r="1049" spans="1:6" ht="23.25">
      <c r="A1049" s="67" t="s">
        <v>26</v>
      </c>
      <c r="B1049" s="68"/>
      <c r="C1049" s="59">
        <v>917</v>
      </c>
      <c r="D1049" s="49">
        <v>4.5999999999999996</v>
      </c>
      <c r="E1049" s="43" t="s">
        <v>0</v>
      </c>
      <c r="F1049" s="44">
        <f t="shared" si="13"/>
        <v>4218.2</v>
      </c>
    </row>
    <row r="1050" spans="1:6" ht="23.25">
      <c r="A1050" s="67" t="s">
        <v>6</v>
      </c>
      <c r="B1050" s="68"/>
      <c r="C1050" s="59">
        <v>461.56</v>
      </c>
      <c r="D1050" s="49">
        <v>4.5999999999999996</v>
      </c>
      <c r="E1050" s="43" t="s">
        <v>0</v>
      </c>
      <c r="F1050" s="44">
        <f>C1050*D1050</f>
        <v>2123.1759999999999</v>
      </c>
    </row>
    <row r="1051" spans="1:6" ht="24" thickBot="1">
      <c r="A1051" s="69" t="s">
        <v>5</v>
      </c>
      <c r="B1051" s="70"/>
      <c r="C1051" s="56">
        <v>353.15</v>
      </c>
      <c r="D1051" s="36">
        <v>18.399999999999999</v>
      </c>
      <c r="E1051" s="37" t="s">
        <v>0</v>
      </c>
      <c r="F1051" s="45">
        <f>C1051*D1051</f>
        <v>6497.9599999999991</v>
      </c>
    </row>
    <row r="1052" spans="1:6" ht="23.25">
      <c r="A1052" s="4"/>
      <c r="B1052" s="21"/>
      <c r="C1052" s="21"/>
      <c r="D1052" s="11"/>
      <c r="E1052" s="11"/>
      <c r="F1052" s="3"/>
    </row>
    <row r="1053" spans="1:6" ht="25.5">
      <c r="A1053" s="4"/>
      <c r="B1053" s="14" t="s">
        <v>27</v>
      </c>
      <c r="C1053" s="15"/>
      <c r="D1053" s="4"/>
      <c r="E1053" s="4"/>
      <c r="F1053" s="3"/>
    </row>
    <row r="1054" spans="1:6" ht="18.75">
      <c r="A1054" s="4"/>
      <c r="B1054" s="71" t="s">
        <v>28</v>
      </c>
      <c r="C1054" s="61" t="s">
        <v>29</v>
      </c>
      <c r="D1054" s="22">
        <f>ROUND((F1042+C1035)/C1035,2)</f>
        <v>1.1399999999999999</v>
      </c>
      <c r="E1054" s="22"/>
      <c r="F1054" s="5"/>
    </row>
    <row r="1055" spans="1:6" ht="23.25">
      <c r="A1055" s="4"/>
      <c r="B1055" s="71"/>
      <c r="C1055" s="61" t="s">
        <v>30</v>
      </c>
      <c r="D1055" s="22">
        <f>ROUND((F1043+F1044+C1035)/C1035,2)</f>
        <v>1.07</v>
      </c>
      <c r="E1055" s="22"/>
      <c r="F1055" s="12"/>
    </row>
    <row r="1056" spans="1:6" ht="23.25">
      <c r="A1056" s="4"/>
      <c r="B1056" s="71"/>
      <c r="C1056" s="61" t="s">
        <v>31</v>
      </c>
      <c r="D1056" s="22">
        <f>ROUND((F1045+C1035)/C1035,2)</f>
        <v>1</v>
      </c>
      <c r="E1056" s="5"/>
      <c r="F1056" s="12"/>
    </row>
    <row r="1057" spans="1:6" ht="23.25">
      <c r="A1057" s="4"/>
      <c r="B1057" s="71"/>
      <c r="C1057" s="23" t="s">
        <v>32</v>
      </c>
      <c r="D1057" s="24">
        <f>ROUND((SUM(F1046:F1051)+C1035)/C1035,2)</f>
        <v>7.91</v>
      </c>
      <c r="E1057" s="5"/>
      <c r="F1057" s="12"/>
    </row>
    <row r="1058" spans="1:6" ht="25.5">
      <c r="A1058" s="4"/>
      <c r="B1058" s="4"/>
      <c r="C1058" s="25" t="s">
        <v>33</v>
      </c>
      <c r="D1058" s="26">
        <f>SUM(D1054:D1057)-IF(C1039="сплошная",3,2)</f>
        <v>8.120000000000001</v>
      </c>
      <c r="E1058" s="27"/>
      <c r="F1058" s="3"/>
    </row>
    <row r="1059" spans="1:6" ht="23.25">
      <c r="A1059" s="4"/>
      <c r="B1059" s="4"/>
      <c r="C1059" s="4"/>
      <c r="D1059" s="28"/>
      <c r="E1059" s="4"/>
      <c r="F1059" s="3"/>
    </row>
    <row r="1060" spans="1:6" ht="25.5">
      <c r="A1060" s="13"/>
      <c r="B1060" s="29" t="s">
        <v>34</v>
      </c>
      <c r="C1060" s="72">
        <f>D1058*C1035</f>
        <v>52986.572800000002</v>
      </c>
      <c r="D1060" s="72"/>
      <c r="E1060" s="4"/>
      <c r="F1060" s="3"/>
    </row>
    <row r="1061" spans="1:6" ht="18.75">
      <c r="A1061" s="4"/>
      <c r="B1061" s="30" t="s">
        <v>35</v>
      </c>
      <c r="C1061" s="73">
        <f>C1060/C1034</f>
        <v>90.113219047619054</v>
      </c>
      <c r="D1061" s="73"/>
      <c r="E1061" s="4"/>
      <c r="F1061" s="4"/>
    </row>
    <row r="1105" spans="1:6" ht="60.75">
      <c r="A1105" s="90" t="s">
        <v>76</v>
      </c>
      <c r="B1105" s="90"/>
      <c r="C1105" s="90"/>
      <c r="D1105" s="90"/>
      <c r="E1105" s="90"/>
      <c r="F1105" s="90"/>
    </row>
    <row r="1106" spans="1:6" ht="42.75" customHeight="1">
      <c r="A1106" s="91" t="s">
        <v>7</v>
      </c>
      <c r="B1106" s="91"/>
      <c r="C1106" s="91"/>
      <c r="D1106" s="91"/>
      <c r="E1106" s="91"/>
      <c r="F1106" s="91"/>
    </row>
    <row r="1107" spans="1:6" ht="25.5">
      <c r="A1107" s="4"/>
      <c r="B1107" s="14" t="s">
        <v>8</v>
      </c>
      <c r="C1107" s="15"/>
      <c r="D1107" s="4"/>
      <c r="E1107" s="4"/>
      <c r="F1107" s="3"/>
    </row>
    <row r="1108" spans="1:6" ht="19.5">
      <c r="A1108" s="5"/>
      <c r="B1108" s="92" t="s">
        <v>9</v>
      </c>
      <c r="C1108" s="95" t="s">
        <v>40</v>
      </c>
      <c r="D1108" s="96"/>
      <c r="E1108" s="96"/>
      <c r="F1108" s="97"/>
    </row>
    <row r="1109" spans="1:6" ht="19.5">
      <c r="A1109" s="5"/>
      <c r="B1109" s="93"/>
      <c r="C1109" s="98" t="s">
        <v>68</v>
      </c>
      <c r="D1109" s="98"/>
      <c r="E1109" s="98"/>
      <c r="F1109" s="98"/>
    </row>
    <row r="1110" spans="1:6" ht="19.5">
      <c r="A1110" s="5"/>
      <c r="B1110" s="94"/>
      <c r="C1110" s="98" t="s">
        <v>77</v>
      </c>
      <c r="D1110" s="98"/>
      <c r="E1110" s="98"/>
      <c r="F1110" s="98"/>
    </row>
    <row r="1111" spans="1:6" ht="23.25">
      <c r="A1111" s="4"/>
      <c r="B1111" s="16" t="s">
        <v>10</v>
      </c>
      <c r="C1111" s="6">
        <v>4.2</v>
      </c>
      <c r="D1111" s="17"/>
      <c r="E1111" s="5"/>
      <c r="F1111" s="3"/>
    </row>
    <row r="1112" spans="1:6" ht="22.5">
      <c r="A1112" s="4"/>
      <c r="B1112" s="18" t="s">
        <v>11</v>
      </c>
      <c r="C1112" s="53">
        <v>678</v>
      </c>
      <c r="D1112" s="78" t="s">
        <v>12</v>
      </c>
      <c r="E1112" s="79"/>
      <c r="F1112" s="82">
        <f>C1113/C1112</f>
        <v>10.854498525073748</v>
      </c>
    </row>
    <row r="1113" spans="1:6" ht="22.5">
      <c r="A1113" s="4"/>
      <c r="B1113" s="18" t="s">
        <v>13</v>
      </c>
      <c r="C1113" s="7">
        <v>7359.35</v>
      </c>
      <c r="D1113" s="80"/>
      <c r="E1113" s="81"/>
      <c r="F1113" s="83"/>
    </row>
    <row r="1114" spans="1:6" ht="23.25">
      <c r="A1114" s="4"/>
      <c r="B1114" s="19"/>
      <c r="C1114" s="8"/>
      <c r="D1114" s="20"/>
      <c r="E1114" s="4"/>
      <c r="F1114" s="3"/>
    </row>
    <row r="1115" spans="1:6" ht="23.25">
      <c r="A1115" s="4"/>
      <c r="B1115" s="46" t="s">
        <v>14</v>
      </c>
      <c r="C1115" s="50" t="s">
        <v>78</v>
      </c>
      <c r="D1115" s="4"/>
      <c r="E1115" s="4"/>
      <c r="F1115" s="3"/>
    </row>
    <row r="1116" spans="1:6" ht="23.25">
      <c r="A1116" s="4"/>
      <c r="B1116" s="46" t="s">
        <v>15</v>
      </c>
      <c r="C1116" s="50">
        <v>45</v>
      </c>
      <c r="D1116" s="4"/>
      <c r="E1116" s="4"/>
      <c r="F1116" s="3"/>
    </row>
    <row r="1117" spans="1:6" ht="23.25">
      <c r="A1117" s="4"/>
      <c r="B1117" s="46" t="s">
        <v>16</v>
      </c>
      <c r="C1117" s="47" t="s">
        <v>17</v>
      </c>
      <c r="D1117" s="4"/>
      <c r="E1117" s="4"/>
      <c r="F1117" s="3"/>
    </row>
    <row r="1118" spans="1:6" ht="24" thickBot="1">
      <c r="A1118" s="4"/>
      <c r="B1118" s="4"/>
      <c r="C1118" s="4"/>
      <c r="D1118" s="4"/>
      <c r="E1118" s="4"/>
      <c r="F1118" s="3"/>
    </row>
    <row r="1119" spans="1:6" ht="48" thickBot="1">
      <c r="A1119" s="84" t="s">
        <v>1</v>
      </c>
      <c r="B1119" s="85"/>
      <c r="C1119" s="9" t="s">
        <v>18</v>
      </c>
      <c r="D1119" s="86" t="s">
        <v>19</v>
      </c>
      <c r="E1119" s="87"/>
      <c r="F1119" s="10" t="s">
        <v>20</v>
      </c>
    </row>
    <row r="1120" spans="1:6" ht="24" thickBot="1">
      <c r="A1120" s="88" t="s">
        <v>21</v>
      </c>
      <c r="B1120" s="89"/>
      <c r="C1120" s="54">
        <v>197.93</v>
      </c>
      <c r="D1120" s="48">
        <v>4.2</v>
      </c>
      <c r="E1120" s="31" t="s">
        <v>0</v>
      </c>
      <c r="F1120" s="32">
        <f t="shared" ref="F1120:F1127" si="14">C1120*D1120</f>
        <v>831.30600000000004</v>
      </c>
    </row>
    <row r="1121" spans="1:6" ht="45.75" customHeight="1">
      <c r="A1121" s="76" t="s">
        <v>22</v>
      </c>
      <c r="B1121" s="77"/>
      <c r="C1121" s="55">
        <v>159.44</v>
      </c>
      <c r="D1121" s="65">
        <v>0.98</v>
      </c>
      <c r="E1121" s="34" t="s">
        <v>2</v>
      </c>
      <c r="F1121" s="35">
        <f t="shared" si="14"/>
        <v>156.25119999999998</v>
      </c>
    </row>
    <row r="1122" spans="1:6" ht="24" thickBot="1">
      <c r="A1122" s="69" t="s">
        <v>23</v>
      </c>
      <c r="B1122" s="70"/>
      <c r="C1122" s="56">
        <v>276.62</v>
      </c>
      <c r="D1122" s="66">
        <v>0.98</v>
      </c>
      <c r="E1122" s="37" t="s">
        <v>2</v>
      </c>
      <c r="F1122" s="38">
        <f t="shared" si="14"/>
        <v>271.08760000000001</v>
      </c>
    </row>
    <row r="1123" spans="1:6" ht="24" thickBot="1">
      <c r="A1123" s="74" t="s">
        <v>3</v>
      </c>
      <c r="B1123" s="75"/>
      <c r="C1123" s="57"/>
      <c r="D1123" s="39"/>
      <c r="E1123" s="40" t="s">
        <v>0</v>
      </c>
      <c r="F1123" s="41">
        <f t="shared" si="14"/>
        <v>0</v>
      </c>
    </row>
    <row r="1124" spans="1:6" ht="23.25">
      <c r="A1124" s="76" t="s">
        <v>24</v>
      </c>
      <c r="B1124" s="77"/>
      <c r="C1124" s="55">
        <v>920</v>
      </c>
      <c r="D1124" s="33">
        <v>8.4</v>
      </c>
      <c r="E1124" s="34" t="s">
        <v>0</v>
      </c>
      <c r="F1124" s="35">
        <f t="shared" si="14"/>
        <v>7728</v>
      </c>
    </row>
    <row r="1125" spans="1:6" ht="23.25">
      <c r="A1125" s="67" t="s">
        <v>25</v>
      </c>
      <c r="B1125" s="68"/>
      <c r="C1125" s="58"/>
      <c r="D1125" s="42"/>
      <c r="E1125" s="43" t="s">
        <v>0</v>
      </c>
      <c r="F1125" s="44">
        <f t="shared" si="14"/>
        <v>0</v>
      </c>
    </row>
    <row r="1126" spans="1:6" ht="23.25">
      <c r="A1126" s="67" t="s">
        <v>4</v>
      </c>
      <c r="B1126" s="68"/>
      <c r="C1126" s="59">
        <v>5165.12</v>
      </c>
      <c r="D1126" s="49">
        <v>4.2</v>
      </c>
      <c r="E1126" s="43" t="s">
        <v>0</v>
      </c>
      <c r="F1126" s="44">
        <f t="shared" si="14"/>
        <v>21693.504000000001</v>
      </c>
    </row>
    <row r="1127" spans="1:6" ht="23.25">
      <c r="A1127" s="67" t="s">
        <v>26</v>
      </c>
      <c r="B1127" s="68"/>
      <c r="C1127" s="59">
        <v>917</v>
      </c>
      <c r="D1127" s="49">
        <v>4.2</v>
      </c>
      <c r="E1127" s="43" t="s">
        <v>0</v>
      </c>
      <c r="F1127" s="44">
        <f t="shared" si="14"/>
        <v>3851.4</v>
      </c>
    </row>
    <row r="1128" spans="1:6" ht="23.25">
      <c r="A1128" s="67" t="s">
        <v>6</v>
      </c>
      <c r="B1128" s="68"/>
      <c r="C1128" s="59">
        <v>461.56</v>
      </c>
      <c r="D1128" s="49">
        <v>4.2</v>
      </c>
      <c r="E1128" s="43" t="s">
        <v>0</v>
      </c>
      <c r="F1128" s="44">
        <f>C1128*D1128</f>
        <v>1938.5520000000001</v>
      </c>
    </row>
    <row r="1129" spans="1:6" ht="24" thickBot="1">
      <c r="A1129" s="69" t="s">
        <v>5</v>
      </c>
      <c r="B1129" s="70"/>
      <c r="C1129" s="56">
        <v>353.15</v>
      </c>
      <c r="D1129" s="36">
        <v>16.8</v>
      </c>
      <c r="E1129" s="37" t="s">
        <v>0</v>
      </c>
      <c r="F1129" s="45">
        <f>C1129*D1129</f>
        <v>5932.92</v>
      </c>
    </row>
    <row r="1130" spans="1:6" ht="23.25">
      <c r="A1130" s="4"/>
      <c r="B1130" s="21"/>
      <c r="C1130" s="21"/>
      <c r="D1130" s="11"/>
      <c r="E1130" s="11"/>
      <c r="F1130" s="3"/>
    </row>
    <row r="1131" spans="1:6" ht="25.5">
      <c r="A1131" s="4"/>
      <c r="B1131" s="14" t="s">
        <v>27</v>
      </c>
      <c r="C1131" s="15"/>
      <c r="D1131" s="4"/>
      <c r="E1131" s="4"/>
      <c r="F1131" s="3"/>
    </row>
    <row r="1132" spans="1:6" ht="18.75">
      <c r="A1132" s="4"/>
      <c r="B1132" s="71" t="s">
        <v>28</v>
      </c>
      <c r="C1132" s="61" t="s">
        <v>29</v>
      </c>
      <c r="D1132" s="22">
        <f>ROUND((F1120+C1113)/C1113,2)</f>
        <v>1.1100000000000001</v>
      </c>
      <c r="E1132" s="22"/>
      <c r="F1132" s="5"/>
    </row>
    <row r="1133" spans="1:6" ht="23.25">
      <c r="A1133" s="4"/>
      <c r="B1133" s="71"/>
      <c r="C1133" s="61" t="s">
        <v>30</v>
      </c>
      <c r="D1133" s="22">
        <f>ROUND((F1121+F1122+C1113)/C1113,2)</f>
        <v>1.06</v>
      </c>
      <c r="E1133" s="22"/>
      <c r="F1133" s="12"/>
    </row>
    <row r="1134" spans="1:6" ht="23.25">
      <c r="A1134" s="4"/>
      <c r="B1134" s="71"/>
      <c r="C1134" s="61" t="s">
        <v>31</v>
      </c>
      <c r="D1134" s="22">
        <f>ROUND((F1123+C1113)/C1113,2)</f>
        <v>1</v>
      </c>
      <c r="E1134" s="5"/>
      <c r="F1134" s="12"/>
    </row>
    <row r="1135" spans="1:6" ht="23.25">
      <c r="A1135" s="4"/>
      <c r="B1135" s="71"/>
      <c r="C1135" s="23" t="s">
        <v>32</v>
      </c>
      <c r="D1135" s="24">
        <f>ROUND((SUM(F1124:F1129)+C1113)/C1113,2)</f>
        <v>6.59</v>
      </c>
      <c r="E1135" s="5"/>
      <c r="F1135" s="12"/>
    </row>
    <row r="1136" spans="1:6" ht="25.5">
      <c r="A1136" s="4"/>
      <c r="B1136" s="4"/>
      <c r="C1136" s="25" t="s">
        <v>33</v>
      </c>
      <c r="D1136" s="26">
        <f>SUM(D1132:D1135)-IF(C1117="сплошная",3,2)</f>
        <v>6.76</v>
      </c>
      <c r="E1136" s="27"/>
      <c r="F1136" s="3"/>
    </row>
    <row r="1137" spans="1:6" ht="23.25">
      <c r="A1137" s="4"/>
      <c r="B1137" s="4"/>
      <c r="C1137" s="4"/>
      <c r="D1137" s="28"/>
      <c r="E1137" s="4"/>
      <c r="F1137" s="3"/>
    </row>
    <row r="1138" spans="1:6" ht="25.5">
      <c r="A1138" s="13"/>
      <c r="B1138" s="29" t="s">
        <v>34</v>
      </c>
      <c r="C1138" s="72">
        <f>D1136*C1113</f>
        <v>49749.205999999998</v>
      </c>
      <c r="D1138" s="72"/>
      <c r="E1138" s="4"/>
      <c r="F1138" s="3"/>
    </row>
    <row r="1139" spans="1:6" ht="18.75">
      <c r="A1139" s="4"/>
      <c r="B1139" s="30" t="s">
        <v>35</v>
      </c>
      <c r="C1139" s="73">
        <f>C1138/C1112</f>
        <v>73.376410029498516</v>
      </c>
      <c r="D1139" s="73"/>
      <c r="E1139" s="4"/>
      <c r="F1139" s="4"/>
    </row>
    <row r="1183" spans="1:6" ht="60.75">
      <c r="A1183" s="90" t="s">
        <v>79</v>
      </c>
      <c r="B1183" s="90"/>
      <c r="C1183" s="90"/>
      <c r="D1183" s="90"/>
      <c r="E1183" s="90"/>
      <c r="F1183" s="90"/>
    </row>
    <row r="1184" spans="1:6" ht="43.5" customHeight="1">
      <c r="A1184" s="91" t="s">
        <v>7</v>
      </c>
      <c r="B1184" s="91"/>
      <c r="C1184" s="91"/>
      <c r="D1184" s="91"/>
      <c r="E1184" s="91"/>
      <c r="F1184" s="91"/>
    </row>
    <row r="1185" spans="1:6" ht="25.5">
      <c r="A1185" s="4"/>
      <c r="B1185" s="14" t="s">
        <v>8</v>
      </c>
      <c r="C1185" s="15"/>
      <c r="D1185" s="4"/>
      <c r="E1185" s="4"/>
      <c r="F1185" s="3"/>
    </row>
    <row r="1186" spans="1:6" ht="19.5">
      <c r="A1186" s="5"/>
      <c r="B1186" s="92" t="s">
        <v>9</v>
      </c>
      <c r="C1186" s="95" t="s">
        <v>40</v>
      </c>
      <c r="D1186" s="96"/>
      <c r="E1186" s="96"/>
      <c r="F1186" s="97"/>
    </row>
    <row r="1187" spans="1:6" ht="19.5">
      <c r="A1187" s="5"/>
      <c r="B1187" s="93"/>
      <c r="C1187" s="98" t="s">
        <v>68</v>
      </c>
      <c r="D1187" s="98"/>
      <c r="E1187" s="98"/>
      <c r="F1187" s="98"/>
    </row>
    <row r="1188" spans="1:6" ht="19.5">
      <c r="A1188" s="5"/>
      <c r="B1188" s="94"/>
      <c r="C1188" s="98" t="s">
        <v>80</v>
      </c>
      <c r="D1188" s="98"/>
      <c r="E1188" s="98"/>
      <c r="F1188" s="98"/>
    </row>
    <row r="1189" spans="1:6" ht="23.25">
      <c r="A1189" s="4"/>
      <c r="B1189" s="16" t="s">
        <v>10</v>
      </c>
      <c r="C1189" s="6">
        <v>1.8</v>
      </c>
      <c r="D1189" s="17"/>
      <c r="E1189" s="5"/>
      <c r="F1189" s="3"/>
    </row>
    <row r="1190" spans="1:6" ht="22.5">
      <c r="A1190" s="4"/>
      <c r="B1190" s="18" t="s">
        <v>11</v>
      </c>
      <c r="C1190" s="53">
        <v>388</v>
      </c>
      <c r="D1190" s="78" t="s">
        <v>12</v>
      </c>
      <c r="E1190" s="79"/>
      <c r="F1190" s="82">
        <f>C1191/C1190</f>
        <v>7.1487113402061855</v>
      </c>
    </row>
    <row r="1191" spans="1:6" ht="22.5">
      <c r="A1191" s="4"/>
      <c r="B1191" s="18" t="s">
        <v>13</v>
      </c>
      <c r="C1191" s="7">
        <v>2773.7</v>
      </c>
      <c r="D1191" s="80"/>
      <c r="E1191" s="81"/>
      <c r="F1191" s="83"/>
    </row>
    <row r="1192" spans="1:6" ht="23.25">
      <c r="A1192" s="4"/>
      <c r="B1192" s="19"/>
      <c r="C1192" s="8"/>
      <c r="D1192" s="20"/>
      <c r="E1192" s="4"/>
      <c r="F1192" s="3"/>
    </row>
    <row r="1193" spans="1:6" ht="23.25">
      <c r="A1193" s="4"/>
      <c r="B1193" s="46" t="s">
        <v>14</v>
      </c>
      <c r="C1193" s="50" t="s">
        <v>81</v>
      </c>
      <c r="D1193" s="4"/>
      <c r="E1193" s="4"/>
      <c r="F1193" s="3"/>
    </row>
    <row r="1194" spans="1:6" ht="23.25">
      <c r="A1194" s="4"/>
      <c r="B1194" s="46" t="s">
        <v>15</v>
      </c>
      <c r="C1194" s="50">
        <v>45</v>
      </c>
      <c r="D1194" s="4"/>
      <c r="E1194" s="4"/>
      <c r="F1194" s="3"/>
    </row>
    <row r="1195" spans="1:6" ht="23.25">
      <c r="A1195" s="4"/>
      <c r="B1195" s="46" t="s">
        <v>16</v>
      </c>
      <c r="C1195" s="47" t="s">
        <v>17</v>
      </c>
      <c r="D1195" s="4"/>
      <c r="E1195" s="4"/>
      <c r="F1195" s="3"/>
    </row>
    <row r="1196" spans="1:6" ht="24" thickBot="1">
      <c r="A1196" s="4"/>
      <c r="B1196" s="4"/>
      <c r="C1196" s="4"/>
      <c r="D1196" s="4"/>
      <c r="E1196" s="4"/>
      <c r="F1196" s="3"/>
    </row>
    <row r="1197" spans="1:6" ht="48" thickBot="1">
      <c r="A1197" s="84" t="s">
        <v>1</v>
      </c>
      <c r="B1197" s="85"/>
      <c r="C1197" s="9" t="s">
        <v>18</v>
      </c>
      <c r="D1197" s="86" t="s">
        <v>19</v>
      </c>
      <c r="E1197" s="87"/>
      <c r="F1197" s="10" t="s">
        <v>20</v>
      </c>
    </row>
    <row r="1198" spans="1:6" ht="24" thickBot="1">
      <c r="A1198" s="88" t="s">
        <v>21</v>
      </c>
      <c r="B1198" s="89"/>
      <c r="C1198" s="54">
        <v>197.93</v>
      </c>
      <c r="D1198" s="48">
        <v>1.8</v>
      </c>
      <c r="E1198" s="31" t="s">
        <v>0</v>
      </c>
      <c r="F1198" s="32">
        <f t="shared" ref="F1198:F1205" si="15">C1198*D1198</f>
        <v>356.274</v>
      </c>
    </row>
    <row r="1199" spans="1:6" ht="44.25" customHeight="1">
      <c r="A1199" s="76" t="s">
        <v>22</v>
      </c>
      <c r="B1199" s="77"/>
      <c r="C1199" s="55">
        <v>159.44</v>
      </c>
      <c r="D1199" s="65">
        <v>0.57999999999999996</v>
      </c>
      <c r="E1199" s="34" t="s">
        <v>2</v>
      </c>
      <c r="F1199" s="35">
        <f t="shared" si="15"/>
        <v>92.475199999999987</v>
      </c>
    </row>
    <row r="1200" spans="1:6" ht="24" thickBot="1">
      <c r="A1200" s="69" t="s">
        <v>23</v>
      </c>
      <c r="B1200" s="70"/>
      <c r="C1200" s="56">
        <v>276.62</v>
      </c>
      <c r="D1200" s="66">
        <v>0.57999999999999996</v>
      </c>
      <c r="E1200" s="37" t="s">
        <v>2</v>
      </c>
      <c r="F1200" s="38">
        <f t="shared" si="15"/>
        <v>160.43959999999998</v>
      </c>
    </row>
    <row r="1201" spans="1:6" ht="24" thickBot="1">
      <c r="A1201" s="74" t="s">
        <v>3</v>
      </c>
      <c r="B1201" s="75"/>
      <c r="C1201" s="57"/>
      <c r="D1201" s="39"/>
      <c r="E1201" s="40" t="s">
        <v>0</v>
      </c>
      <c r="F1201" s="41">
        <f t="shared" si="15"/>
        <v>0</v>
      </c>
    </row>
    <row r="1202" spans="1:6" ht="23.25">
      <c r="A1202" s="76" t="s">
        <v>24</v>
      </c>
      <c r="B1202" s="77"/>
      <c r="C1202" s="55">
        <v>920</v>
      </c>
      <c r="D1202" s="33">
        <v>3.6</v>
      </c>
      <c r="E1202" s="34" t="s">
        <v>0</v>
      </c>
      <c r="F1202" s="35">
        <f t="shared" si="15"/>
        <v>3312</v>
      </c>
    </row>
    <row r="1203" spans="1:6" ht="23.25">
      <c r="A1203" s="67" t="s">
        <v>25</v>
      </c>
      <c r="B1203" s="68"/>
      <c r="C1203" s="58"/>
      <c r="D1203" s="42"/>
      <c r="E1203" s="43" t="s">
        <v>0</v>
      </c>
      <c r="F1203" s="44">
        <f t="shared" si="15"/>
        <v>0</v>
      </c>
    </row>
    <row r="1204" spans="1:6" ht="23.25">
      <c r="A1204" s="67" t="s">
        <v>4</v>
      </c>
      <c r="B1204" s="68"/>
      <c r="C1204" s="59">
        <v>5165.12</v>
      </c>
      <c r="D1204" s="49">
        <v>1.8</v>
      </c>
      <c r="E1204" s="43" t="s">
        <v>0</v>
      </c>
      <c r="F1204" s="44">
        <f t="shared" si="15"/>
        <v>9297.2160000000003</v>
      </c>
    </row>
    <row r="1205" spans="1:6" ht="23.25">
      <c r="A1205" s="67" t="s">
        <v>26</v>
      </c>
      <c r="B1205" s="68"/>
      <c r="C1205" s="59">
        <v>917</v>
      </c>
      <c r="D1205" s="49">
        <v>1.8</v>
      </c>
      <c r="E1205" s="43" t="s">
        <v>0</v>
      </c>
      <c r="F1205" s="44">
        <f t="shared" si="15"/>
        <v>1650.6000000000001</v>
      </c>
    </row>
    <row r="1206" spans="1:6" ht="23.25">
      <c r="A1206" s="67" t="s">
        <v>6</v>
      </c>
      <c r="B1206" s="68"/>
      <c r="C1206" s="59">
        <v>461.56</v>
      </c>
      <c r="D1206" s="49">
        <v>1.8</v>
      </c>
      <c r="E1206" s="43" t="s">
        <v>0</v>
      </c>
      <c r="F1206" s="44">
        <f>C1206*D1206</f>
        <v>830.80799999999999</v>
      </c>
    </row>
    <row r="1207" spans="1:6" ht="24" thickBot="1">
      <c r="A1207" s="69" t="s">
        <v>5</v>
      </c>
      <c r="B1207" s="70"/>
      <c r="C1207" s="56">
        <v>353.15</v>
      </c>
      <c r="D1207" s="36">
        <v>7.2</v>
      </c>
      <c r="E1207" s="37" t="s">
        <v>0</v>
      </c>
      <c r="F1207" s="45">
        <f>C1207*D1207</f>
        <v>2542.6799999999998</v>
      </c>
    </row>
    <row r="1208" spans="1:6" ht="23.25">
      <c r="A1208" s="4"/>
      <c r="B1208" s="21"/>
      <c r="C1208" s="21"/>
      <c r="D1208" s="11"/>
      <c r="E1208" s="11"/>
      <c r="F1208" s="3"/>
    </row>
    <row r="1209" spans="1:6" ht="25.5">
      <c r="A1209" s="4"/>
      <c r="B1209" s="14" t="s">
        <v>27</v>
      </c>
      <c r="C1209" s="15"/>
      <c r="D1209" s="4"/>
      <c r="E1209" s="4"/>
      <c r="F1209" s="3"/>
    </row>
    <row r="1210" spans="1:6" ht="18.75">
      <c r="A1210" s="4"/>
      <c r="B1210" s="71" t="s">
        <v>28</v>
      </c>
      <c r="C1210" s="61" t="s">
        <v>29</v>
      </c>
      <c r="D1210" s="22">
        <f>ROUND((F1198+C1191)/C1191,2)</f>
        <v>1.1299999999999999</v>
      </c>
      <c r="E1210" s="22"/>
      <c r="F1210" s="5"/>
    </row>
    <row r="1211" spans="1:6" ht="23.25">
      <c r="A1211" s="4"/>
      <c r="B1211" s="71"/>
      <c r="C1211" s="61" t="s">
        <v>30</v>
      </c>
      <c r="D1211" s="22">
        <f>ROUND((F1199+F1200+C1191)/C1191,2)</f>
        <v>1.0900000000000001</v>
      </c>
      <c r="E1211" s="22"/>
      <c r="F1211" s="12"/>
    </row>
    <row r="1212" spans="1:6" ht="23.25">
      <c r="A1212" s="4"/>
      <c r="B1212" s="71"/>
      <c r="C1212" s="61" t="s">
        <v>31</v>
      </c>
      <c r="D1212" s="22">
        <f>ROUND((F1201+C1191)/C1191,2)</f>
        <v>1</v>
      </c>
      <c r="E1212" s="5"/>
      <c r="F1212" s="12"/>
    </row>
    <row r="1213" spans="1:6" ht="23.25">
      <c r="A1213" s="4"/>
      <c r="B1213" s="71"/>
      <c r="C1213" s="23" t="s">
        <v>32</v>
      </c>
      <c r="D1213" s="24">
        <f>ROUND((SUM(F1202:F1207)+C1191)/C1191,2)</f>
        <v>7.36</v>
      </c>
      <c r="E1213" s="5"/>
      <c r="F1213" s="12"/>
    </row>
    <row r="1214" spans="1:6" ht="25.5">
      <c r="A1214" s="4"/>
      <c r="B1214" s="4"/>
      <c r="C1214" s="25" t="s">
        <v>33</v>
      </c>
      <c r="D1214" s="26">
        <f>SUM(D1210:D1213)-IF(C1195="сплошная",3,2)</f>
        <v>7.58</v>
      </c>
      <c r="E1214" s="27"/>
      <c r="F1214" s="3"/>
    </row>
    <row r="1215" spans="1:6" ht="23.25">
      <c r="A1215" s="4"/>
      <c r="B1215" s="4"/>
      <c r="C1215" s="4"/>
      <c r="D1215" s="28"/>
      <c r="E1215" s="4"/>
      <c r="F1215" s="3"/>
    </row>
    <row r="1216" spans="1:6" ht="25.5">
      <c r="A1216" s="13"/>
      <c r="B1216" s="29" t="s">
        <v>34</v>
      </c>
      <c r="C1216" s="72">
        <f>D1214*C1191</f>
        <v>21024.645999999997</v>
      </c>
      <c r="D1216" s="72"/>
      <c r="E1216" s="4"/>
      <c r="F1216" s="3"/>
    </row>
    <row r="1217" spans="1:6" ht="18.75">
      <c r="A1217" s="4"/>
      <c r="B1217" s="30" t="s">
        <v>35</v>
      </c>
      <c r="C1217" s="73">
        <f>C1216/C1190</f>
        <v>54.187231958762879</v>
      </c>
      <c r="D1217" s="73"/>
      <c r="E1217" s="4"/>
      <c r="F1217" s="4"/>
    </row>
    <row r="1262" spans="1:6" ht="60.75">
      <c r="A1262" s="90" t="s">
        <v>82</v>
      </c>
      <c r="B1262" s="90"/>
      <c r="C1262" s="90"/>
      <c r="D1262" s="90"/>
      <c r="E1262" s="90"/>
      <c r="F1262" s="90"/>
    </row>
    <row r="1263" spans="1:6" ht="43.5" customHeight="1">
      <c r="A1263" s="91" t="s">
        <v>7</v>
      </c>
      <c r="B1263" s="91"/>
      <c r="C1263" s="91"/>
      <c r="D1263" s="91"/>
      <c r="E1263" s="91"/>
      <c r="F1263" s="91"/>
    </row>
    <row r="1264" spans="1:6" ht="25.5">
      <c r="A1264" s="4"/>
      <c r="B1264" s="14" t="s">
        <v>8</v>
      </c>
      <c r="C1264" s="15"/>
      <c r="D1264" s="4"/>
      <c r="E1264" s="4"/>
      <c r="F1264" s="3"/>
    </row>
    <row r="1265" spans="1:6" ht="19.5">
      <c r="A1265" s="5"/>
      <c r="B1265" s="92" t="s">
        <v>9</v>
      </c>
      <c r="C1265" s="95" t="s">
        <v>40</v>
      </c>
      <c r="D1265" s="96"/>
      <c r="E1265" s="96"/>
      <c r="F1265" s="97"/>
    </row>
    <row r="1266" spans="1:6" ht="19.5">
      <c r="A1266" s="5"/>
      <c r="B1266" s="93"/>
      <c r="C1266" s="98" t="s">
        <v>68</v>
      </c>
      <c r="D1266" s="98"/>
      <c r="E1266" s="98"/>
      <c r="F1266" s="98"/>
    </row>
    <row r="1267" spans="1:6" ht="19.5">
      <c r="A1267" s="5"/>
      <c r="B1267" s="94"/>
      <c r="C1267" s="98" t="s">
        <v>83</v>
      </c>
      <c r="D1267" s="98"/>
      <c r="E1267" s="98"/>
      <c r="F1267" s="98"/>
    </row>
    <row r="1268" spans="1:6" ht="23.25">
      <c r="A1268" s="4"/>
      <c r="B1268" s="16" t="s">
        <v>10</v>
      </c>
      <c r="C1268" s="6">
        <v>2.5</v>
      </c>
      <c r="D1268" s="17"/>
      <c r="E1268" s="5"/>
      <c r="F1268" s="3"/>
    </row>
    <row r="1269" spans="1:6" ht="22.5">
      <c r="A1269" s="4"/>
      <c r="B1269" s="18" t="s">
        <v>11</v>
      </c>
      <c r="C1269" s="53">
        <v>449</v>
      </c>
      <c r="D1269" s="78" t="s">
        <v>12</v>
      </c>
      <c r="E1269" s="79"/>
      <c r="F1269" s="82">
        <f>C1270/C1269</f>
        <v>28.334342984409801</v>
      </c>
    </row>
    <row r="1270" spans="1:6" ht="22.5">
      <c r="A1270" s="4"/>
      <c r="B1270" s="18" t="s">
        <v>13</v>
      </c>
      <c r="C1270" s="7">
        <v>12722.12</v>
      </c>
      <c r="D1270" s="80"/>
      <c r="E1270" s="81"/>
      <c r="F1270" s="83"/>
    </row>
    <row r="1271" spans="1:6" ht="23.25">
      <c r="A1271" s="4"/>
      <c r="B1271" s="19"/>
      <c r="C1271" s="8"/>
      <c r="D1271" s="20"/>
      <c r="E1271" s="4"/>
      <c r="F1271" s="3"/>
    </row>
    <row r="1272" spans="1:6" ht="23.25">
      <c r="A1272" s="4"/>
      <c r="B1272" s="46" t="s">
        <v>14</v>
      </c>
      <c r="C1272" s="50" t="s">
        <v>84</v>
      </c>
      <c r="D1272" s="4"/>
      <c r="E1272" s="4"/>
      <c r="F1272" s="3"/>
    </row>
    <row r="1273" spans="1:6" ht="23.25">
      <c r="A1273" s="4"/>
      <c r="B1273" s="46" t="s">
        <v>15</v>
      </c>
      <c r="C1273" s="50">
        <v>60</v>
      </c>
      <c r="D1273" s="4"/>
      <c r="E1273" s="4"/>
      <c r="F1273" s="3"/>
    </row>
    <row r="1274" spans="1:6" ht="23.25">
      <c r="A1274" s="4"/>
      <c r="B1274" s="46" t="s">
        <v>16</v>
      </c>
      <c r="C1274" s="47" t="s">
        <v>17</v>
      </c>
      <c r="D1274" s="4"/>
      <c r="E1274" s="4"/>
      <c r="F1274" s="3"/>
    </row>
    <row r="1275" spans="1:6" ht="24" thickBot="1">
      <c r="A1275" s="4"/>
      <c r="B1275" s="4"/>
      <c r="C1275" s="4"/>
      <c r="D1275" s="4"/>
      <c r="E1275" s="4"/>
      <c r="F1275" s="3"/>
    </row>
    <row r="1276" spans="1:6" ht="48" thickBot="1">
      <c r="A1276" s="84" t="s">
        <v>1</v>
      </c>
      <c r="B1276" s="85"/>
      <c r="C1276" s="9" t="s">
        <v>18</v>
      </c>
      <c r="D1276" s="86" t="s">
        <v>19</v>
      </c>
      <c r="E1276" s="87"/>
      <c r="F1276" s="10" t="s">
        <v>20</v>
      </c>
    </row>
    <row r="1277" spans="1:6" ht="24" thickBot="1">
      <c r="A1277" s="88" t="s">
        <v>21</v>
      </c>
      <c r="B1277" s="89"/>
      <c r="C1277" s="54">
        <v>197.93</v>
      </c>
      <c r="D1277" s="48">
        <v>2.5</v>
      </c>
      <c r="E1277" s="31" t="s">
        <v>0</v>
      </c>
      <c r="F1277" s="32">
        <f t="shared" ref="F1277:F1284" si="16">C1277*D1277</f>
        <v>494.82500000000005</v>
      </c>
    </row>
    <row r="1278" spans="1:6" ht="45.75" customHeight="1">
      <c r="A1278" s="76" t="s">
        <v>22</v>
      </c>
      <c r="B1278" s="77"/>
      <c r="C1278" s="55">
        <v>159.44</v>
      </c>
      <c r="D1278" s="65">
        <v>0.66</v>
      </c>
      <c r="E1278" s="34" t="s">
        <v>2</v>
      </c>
      <c r="F1278" s="35">
        <f t="shared" si="16"/>
        <v>105.2304</v>
      </c>
    </row>
    <row r="1279" spans="1:6" ht="24" thickBot="1">
      <c r="A1279" s="69" t="s">
        <v>23</v>
      </c>
      <c r="B1279" s="70"/>
      <c r="C1279" s="56">
        <v>276.62</v>
      </c>
      <c r="D1279" s="66">
        <v>0.66</v>
      </c>
      <c r="E1279" s="37" t="s">
        <v>2</v>
      </c>
      <c r="F1279" s="38">
        <f t="shared" si="16"/>
        <v>182.56920000000002</v>
      </c>
    </row>
    <row r="1280" spans="1:6" ht="24" thickBot="1">
      <c r="A1280" s="74" t="s">
        <v>3</v>
      </c>
      <c r="B1280" s="75"/>
      <c r="C1280" s="57"/>
      <c r="D1280" s="39"/>
      <c r="E1280" s="40" t="s">
        <v>0</v>
      </c>
      <c r="F1280" s="41">
        <f t="shared" si="16"/>
        <v>0</v>
      </c>
    </row>
    <row r="1281" spans="1:6" ht="23.25">
      <c r="A1281" s="76" t="s">
        <v>24</v>
      </c>
      <c r="B1281" s="77"/>
      <c r="C1281" s="55">
        <v>920</v>
      </c>
      <c r="D1281" s="33">
        <v>5</v>
      </c>
      <c r="E1281" s="34" t="s">
        <v>0</v>
      </c>
      <c r="F1281" s="35">
        <f t="shared" si="16"/>
        <v>4600</v>
      </c>
    </row>
    <row r="1282" spans="1:6" ht="23.25">
      <c r="A1282" s="67" t="s">
        <v>25</v>
      </c>
      <c r="B1282" s="68"/>
      <c r="C1282" s="58"/>
      <c r="D1282" s="42"/>
      <c r="E1282" s="43" t="s">
        <v>0</v>
      </c>
      <c r="F1282" s="44">
        <f t="shared" si="16"/>
        <v>0</v>
      </c>
    </row>
    <row r="1283" spans="1:6" ht="23.25">
      <c r="A1283" s="67" t="s">
        <v>4</v>
      </c>
      <c r="B1283" s="68"/>
      <c r="C1283" s="59">
        <v>5165.12</v>
      </c>
      <c r="D1283" s="49">
        <v>2.5</v>
      </c>
      <c r="E1283" s="43" t="s">
        <v>0</v>
      </c>
      <c r="F1283" s="44">
        <f t="shared" si="16"/>
        <v>12912.8</v>
      </c>
    </row>
    <row r="1284" spans="1:6" ht="23.25">
      <c r="A1284" s="67" t="s">
        <v>26</v>
      </c>
      <c r="B1284" s="68"/>
      <c r="C1284" s="59">
        <v>917</v>
      </c>
      <c r="D1284" s="49">
        <v>2.5</v>
      </c>
      <c r="E1284" s="43" t="s">
        <v>0</v>
      </c>
      <c r="F1284" s="44">
        <f t="shared" si="16"/>
        <v>2292.5</v>
      </c>
    </row>
    <row r="1285" spans="1:6" ht="23.25">
      <c r="A1285" s="67" t="s">
        <v>6</v>
      </c>
      <c r="B1285" s="68"/>
      <c r="C1285" s="59">
        <v>461.56</v>
      </c>
      <c r="D1285" s="49">
        <v>2.5</v>
      </c>
      <c r="E1285" s="43" t="s">
        <v>0</v>
      </c>
      <c r="F1285" s="44">
        <f>C1285*D1285</f>
        <v>1153.9000000000001</v>
      </c>
    </row>
    <row r="1286" spans="1:6" ht="24" thickBot="1">
      <c r="A1286" s="69" t="s">
        <v>5</v>
      </c>
      <c r="B1286" s="70"/>
      <c r="C1286" s="56">
        <v>353.15</v>
      </c>
      <c r="D1286" s="36">
        <v>10</v>
      </c>
      <c r="E1286" s="37" t="s">
        <v>0</v>
      </c>
      <c r="F1286" s="45">
        <f>C1286*D1286</f>
        <v>3531.5</v>
      </c>
    </row>
    <row r="1287" spans="1:6" ht="23.25">
      <c r="A1287" s="4"/>
      <c r="B1287" s="21"/>
      <c r="C1287" s="21"/>
      <c r="D1287" s="11"/>
      <c r="E1287" s="11"/>
      <c r="F1287" s="3"/>
    </row>
    <row r="1288" spans="1:6" ht="25.5">
      <c r="A1288" s="4"/>
      <c r="B1288" s="14" t="s">
        <v>27</v>
      </c>
      <c r="C1288" s="15"/>
      <c r="D1288" s="4"/>
      <c r="E1288" s="4"/>
      <c r="F1288" s="3"/>
    </row>
    <row r="1289" spans="1:6" ht="18.75">
      <c r="A1289" s="4"/>
      <c r="B1289" s="71" t="s">
        <v>28</v>
      </c>
      <c r="C1289" s="61" t="s">
        <v>29</v>
      </c>
      <c r="D1289" s="22">
        <f>ROUND((F1277+C1270)/C1270,2)</f>
        <v>1.04</v>
      </c>
      <c r="E1289" s="22"/>
      <c r="F1289" s="5"/>
    </row>
    <row r="1290" spans="1:6" ht="23.25">
      <c r="A1290" s="4"/>
      <c r="B1290" s="71"/>
      <c r="C1290" s="61" t="s">
        <v>30</v>
      </c>
      <c r="D1290" s="22">
        <f>ROUND((F1278+F1279+C1270)/C1270,2)</f>
        <v>1.02</v>
      </c>
      <c r="E1290" s="22"/>
      <c r="F1290" s="12"/>
    </row>
    <row r="1291" spans="1:6" ht="23.25">
      <c r="A1291" s="4"/>
      <c r="B1291" s="71"/>
      <c r="C1291" s="61" t="s">
        <v>31</v>
      </c>
      <c r="D1291" s="22">
        <f>ROUND((F1280+C1270)/C1270,2)</f>
        <v>1</v>
      </c>
      <c r="E1291" s="5"/>
      <c r="F1291" s="12"/>
    </row>
    <row r="1292" spans="1:6" ht="23.25">
      <c r="A1292" s="4"/>
      <c r="B1292" s="71"/>
      <c r="C1292" s="23" t="s">
        <v>32</v>
      </c>
      <c r="D1292" s="24">
        <f>ROUND((SUM(F1281:F1286)+C1270)/C1270,2)</f>
        <v>2.93</v>
      </c>
      <c r="E1292" s="5"/>
      <c r="F1292" s="12"/>
    </row>
    <row r="1293" spans="1:6" ht="25.5">
      <c r="A1293" s="4"/>
      <c r="B1293" s="4"/>
      <c r="C1293" s="25" t="s">
        <v>33</v>
      </c>
      <c r="D1293" s="26">
        <f>SUM(D1289:D1292)-IF(C1274="сплошная",3,2)</f>
        <v>2.99</v>
      </c>
      <c r="E1293" s="27"/>
      <c r="F1293" s="3"/>
    </row>
    <row r="1294" spans="1:6" ht="23.25">
      <c r="A1294" s="4"/>
      <c r="B1294" s="4"/>
      <c r="C1294" s="4"/>
      <c r="D1294" s="28"/>
      <c r="E1294" s="4"/>
      <c r="F1294" s="3"/>
    </row>
    <row r="1295" spans="1:6" ht="25.5">
      <c r="A1295" s="13"/>
      <c r="B1295" s="29" t="s">
        <v>34</v>
      </c>
      <c r="C1295" s="72">
        <f>D1293*C1270</f>
        <v>38039.138800000008</v>
      </c>
      <c r="D1295" s="72"/>
      <c r="E1295" s="4"/>
      <c r="F1295" s="3"/>
    </row>
    <row r="1296" spans="1:6" ht="18.75">
      <c r="A1296" s="4"/>
      <c r="B1296" s="30" t="s">
        <v>35</v>
      </c>
      <c r="C1296" s="73">
        <f>C1295/C1269</f>
        <v>84.719685523385323</v>
      </c>
      <c r="D1296" s="73"/>
      <c r="E1296" s="4"/>
      <c r="F1296" s="4"/>
    </row>
    <row r="1340" spans="1:6" ht="60.75">
      <c r="A1340" s="90" t="s">
        <v>85</v>
      </c>
      <c r="B1340" s="90"/>
      <c r="C1340" s="90"/>
      <c r="D1340" s="90"/>
      <c r="E1340" s="90"/>
      <c r="F1340" s="90"/>
    </row>
    <row r="1341" spans="1:6" ht="43.5" customHeight="1">
      <c r="A1341" s="91" t="s">
        <v>7</v>
      </c>
      <c r="B1341" s="91"/>
      <c r="C1341" s="91"/>
      <c r="D1341" s="91"/>
      <c r="E1341" s="91"/>
      <c r="F1341" s="91"/>
    </row>
    <row r="1342" spans="1:6" ht="25.5">
      <c r="A1342" s="4"/>
      <c r="B1342" s="14" t="s">
        <v>8</v>
      </c>
      <c r="C1342" s="15"/>
      <c r="D1342" s="4"/>
      <c r="E1342" s="4"/>
      <c r="F1342" s="3"/>
    </row>
    <row r="1343" spans="1:6" ht="19.5">
      <c r="A1343" s="5"/>
      <c r="B1343" s="92" t="s">
        <v>9</v>
      </c>
      <c r="C1343" s="95" t="s">
        <v>40</v>
      </c>
      <c r="D1343" s="96"/>
      <c r="E1343" s="96"/>
      <c r="F1343" s="97"/>
    </row>
    <row r="1344" spans="1:6" ht="19.5">
      <c r="A1344" s="5"/>
      <c r="B1344" s="93"/>
      <c r="C1344" s="98" t="s">
        <v>68</v>
      </c>
      <c r="D1344" s="98"/>
      <c r="E1344" s="98"/>
      <c r="F1344" s="98"/>
    </row>
    <row r="1345" spans="1:6" ht="19.5">
      <c r="A1345" s="5"/>
      <c r="B1345" s="94"/>
      <c r="C1345" s="98" t="s">
        <v>86</v>
      </c>
      <c r="D1345" s="98"/>
      <c r="E1345" s="98"/>
      <c r="F1345" s="98"/>
    </row>
    <row r="1346" spans="1:6" ht="23.25">
      <c r="A1346" s="4"/>
      <c r="B1346" s="16" t="s">
        <v>10</v>
      </c>
      <c r="C1346" s="6">
        <v>2.1</v>
      </c>
      <c r="D1346" s="17"/>
      <c r="E1346" s="5"/>
      <c r="F1346" s="3"/>
    </row>
    <row r="1347" spans="1:6" ht="22.5">
      <c r="A1347" s="4"/>
      <c r="B1347" s="18" t="s">
        <v>11</v>
      </c>
      <c r="C1347" s="53">
        <v>308</v>
      </c>
      <c r="D1347" s="78" t="s">
        <v>12</v>
      </c>
      <c r="E1347" s="79"/>
      <c r="F1347" s="82">
        <f>C1348/C1347</f>
        <v>9.6745454545454557</v>
      </c>
    </row>
    <row r="1348" spans="1:6" ht="22.5">
      <c r="A1348" s="4"/>
      <c r="B1348" s="18" t="s">
        <v>13</v>
      </c>
      <c r="C1348" s="7">
        <v>2979.76</v>
      </c>
      <c r="D1348" s="80"/>
      <c r="E1348" s="81"/>
      <c r="F1348" s="83"/>
    </row>
    <row r="1349" spans="1:6" ht="23.25">
      <c r="A1349" s="4"/>
      <c r="B1349" s="19"/>
      <c r="C1349" s="8"/>
      <c r="D1349" s="20"/>
      <c r="E1349" s="4"/>
      <c r="F1349" s="3"/>
    </row>
    <row r="1350" spans="1:6" ht="23.25">
      <c r="A1350" s="4"/>
      <c r="B1350" s="46" t="s">
        <v>14</v>
      </c>
      <c r="C1350" s="50" t="s">
        <v>87</v>
      </c>
      <c r="D1350" s="4"/>
      <c r="E1350" s="4"/>
      <c r="F1350" s="3"/>
    </row>
    <row r="1351" spans="1:6" ht="23.25">
      <c r="A1351" s="4"/>
      <c r="B1351" s="46" t="s">
        <v>15</v>
      </c>
      <c r="C1351" s="50">
        <v>45</v>
      </c>
      <c r="D1351" s="4"/>
      <c r="E1351" s="4"/>
      <c r="F1351" s="3"/>
    </row>
    <row r="1352" spans="1:6" ht="23.25">
      <c r="A1352" s="4"/>
      <c r="B1352" s="46" t="s">
        <v>16</v>
      </c>
      <c r="C1352" s="47" t="s">
        <v>17</v>
      </c>
      <c r="D1352" s="4"/>
      <c r="E1352" s="4"/>
      <c r="F1352" s="3"/>
    </row>
    <row r="1353" spans="1:6" ht="24" thickBot="1">
      <c r="A1353" s="4"/>
      <c r="B1353" s="4"/>
      <c r="C1353" s="4"/>
      <c r="D1353" s="4"/>
      <c r="E1353" s="4"/>
      <c r="F1353" s="3"/>
    </row>
    <row r="1354" spans="1:6" ht="48" thickBot="1">
      <c r="A1354" s="84" t="s">
        <v>1</v>
      </c>
      <c r="B1354" s="85"/>
      <c r="C1354" s="9" t="s">
        <v>18</v>
      </c>
      <c r="D1354" s="86" t="s">
        <v>19</v>
      </c>
      <c r="E1354" s="87"/>
      <c r="F1354" s="10" t="s">
        <v>20</v>
      </c>
    </row>
    <row r="1355" spans="1:6" ht="24" thickBot="1">
      <c r="A1355" s="88" t="s">
        <v>21</v>
      </c>
      <c r="B1355" s="89"/>
      <c r="C1355" s="54">
        <v>197.93</v>
      </c>
      <c r="D1355" s="48">
        <v>2.1</v>
      </c>
      <c r="E1355" s="31" t="s">
        <v>0</v>
      </c>
      <c r="F1355" s="32">
        <f t="shared" ref="F1355:F1362" si="17">C1355*D1355</f>
        <v>415.65300000000002</v>
      </c>
    </row>
    <row r="1356" spans="1:6" ht="44.25" customHeight="1">
      <c r="A1356" s="76" t="s">
        <v>22</v>
      </c>
      <c r="B1356" s="77"/>
      <c r="C1356" s="55">
        <v>159.44</v>
      </c>
      <c r="D1356" s="65">
        <v>0.6</v>
      </c>
      <c r="E1356" s="34" t="s">
        <v>2</v>
      </c>
      <c r="F1356" s="35">
        <f t="shared" si="17"/>
        <v>95.664000000000001</v>
      </c>
    </row>
    <row r="1357" spans="1:6" ht="24" thickBot="1">
      <c r="A1357" s="69" t="s">
        <v>23</v>
      </c>
      <c r="B1357" s="70"/>
      <c r="C1357" s="56">
        <v>276.62</v>
      </c>
      <c r="D1357" s="66">
        <v>0.6</v>
      </c>
      <c r="E1357" s="37" t="s">
        <v>2</v>
      </c>
      <c r="F1357" s="38">
        <f t="shared" si="17"/>
        <v>165.97200000000001</v>
      </c>
    </row>
    <row r="1358" spans="1:6" ht="24" thickBot="1">
      <c r="A1358" s="74" t="s">
        <v>3</v>
      </c>
      <c r="B1358" s="75"/>
      <c r="C1358" s="57"/>
      <c r="D1358" s="39"/>
      <c r="E1358" s="40" t="s">
        <v>0</v>
      </c>
      <c r="F1358" s="41">
        <f t="shared" si="17"/>
        <v>0</v>
      </c>
    </row>
    <row r="1359" spans="1:6" ht="23.25">
      <c r="A1359" s="76" t="s">
        <v>24</v>
      </c>
      <c r="B1359" s="77"/>
      <c r="C1359" s="55">
        <v>920</v>
      </c>
      <c r="D1359" s="33">
        <v>4.2</v>
      </c>
      <c r="E1359" s="34" t="s">
        <v>0</v>
      </c>
      <c r="F1359" s="35">
        <f t="shared" si="17"/>
        <v>3864</v>
      </c>
    </row>
    <row r="1360" spans="1:6" ht="23.25">
      <c r="A1360" s="67" t="s">
        <v>25</v>
      </c>
      <c r="B1360" s="68"/>
      <c r="C1360" s="58"/>
      <c r="D1360" s="42"/>
      <c r="E1360" s="43" t="s">
        <v>0</v>
      </c>
      <c r="F1360" s="44">
        <f t="shared" si="17"/>
        <v>0</v>
      </c>
    </row>
    <row r="1361" spans="1:6" ht="23.25">
      <c r="A1361" s="67" t="s">
        <v>4</v>
      </c>
      <c r="B1361" s="68"/>
      <c r="C1361" s="59">
        <v>5165.12</v>
      </c>
      <c r="D1361" s="49">
        <v>2.1</v>
      </c>
      <c r="E1361" s="43" t="s">
        <v>0</v>
      </c>
      <c r="F1361" s="44">
        <f t="shared" si="17"/>
        <v>10846.752</v>
      </c>
    </row>
    <row r="1362" spans="1:6" ht="23.25">
      <c r="A1362" s="67" t="s">
        <v>26</v>
      </c>
      <c r="B1362" s="68"/>
      <c r="C1362" s="59">
        <v>917</v>
      </c>
      <c r="D1362" s="49">
        <v>2.1</v>
      </c>
      <c r="E1362" s="43" t="s">
        <v>0</v>
      </c>
      <c r="F1362" s="44">
        <f t="shared" si="17"/>
        <v>1925.7</v>
      </c>
    </row>
    <row r="1363" spans="1:6" ht="23.25">
      <c r="A1363" s="67" t="s">
        <v>6</v>
      </c>
      <c r="B1363" s="68"/>
      <c r="C1363" s="59">
        <v>461.56</v>
      </c>
      <c r="D1363" s="49">
        <v>2.1</v>
      </c>
      <c r="E1363" s="43" t="s">
        <v>0</v>
      </c>
      <c r="F1363" s="44">
        <f>C1363*D1363</f>
        <v>969.27600000000007</v>
      </c>
    </row>
    <row r="1364" spans="1:6" ht="24" thickBot="1">
      <c r="A1364" s="69" t="s">
        <v>5</v>
      </c>
      <c r="B1364" s="70"/>
      <c r="C1364" s="56">
        <v>353.15</v>
      </c>
      <c r="D1364" s="36">
        <v>8.4</v>
      </c>
      <c r="E1364" s="37" t="s">
        <v>0</v>
      </c>
      <c r="F1364" s="45">
        <f>C1364*D1364</f>
        <v>2966.46</v>
      </c>
    </row>
    <row r="1365" spans="1:6" ht="23.25">
      <c r="A1365" s="4"/>
      <c r="B1365" s="21"/>
      <c r="C1365" s="21"/>
      <c r="D1365" s="11"/>
      <c r="E1365" s="11"/>
      <c r="F1365" s="3"/>
    </row>
    <row r="1366" spans="1:6" ht="25.5">
      <c r="A1366" s="4"/>
      <c r="B1366" s="14" t="s">
        <v>27</v>
      </c>
      <c r="C1366" s="15"/>
      <c r="D1366" s="4"/>
      <c r="E1366" s="4"/>
      <c r="F1366" s="3"/>
    </row>
    <row r="1367" spans="1:6" ht="18.75">
      <c r="A1367" s="4"/>
      <c r="B1367" s="71" t="s">
        <v>28</v>
      </c>
      <c r="C1367" s="61" t="s">
        <v>29</v>
      </c>
      <c r="D1367" s="22">
        <f>ROUND((F1355+C1348)/C1348,2)</f>
        <v>1.1399999999999999</v>
      </c>
      <c r="E1367" s="22"/>
      <c r="F1367" s="5"/>
    </row>
    <row r="1368" spans="1:6" ht="23.25">
      <c r="A1368" s="4"/>
      <c r="B1368" s="71"/>
      <c r="C1368" s="61" t="s">
        <v>30</v>
      </c>
      <c r="D1368" s="22">
        <f>ROUND((F1356+F1357+C1348)/C1348,2)</f>
        <v>1.0900000000000001</v>
      </c>
      <c r="E1368" s="22"/>
      <c r="F1368" s="12"/>
    </row>
    <row r="1369" spans="1:6" ht="23.25">
      <c r="A1369" s="4"/>
      <c r="B1369" s="71"/>
      <c r="C1369" s="61" t="s">
        <v>31</v>
      </c>
      <c r="D1369" s="22">
        <f>ROUND((F1358+C1348)/C1348,2)</f>
        <v>1</v>
      </c>
      <c r="E1369" s="5"/>
      <c r="F1369" s="12"/>
    </row>
    <row r="1370" spans="1:6" ht="23.25">
      <c r="A1370" s="4"/>
      <c r="B1370" s="71"/>
      <c r="C1370" s="23" t="s">
        <v>32</v>
      </c>
      <c r="D1370" s="24">
        <f>ROUND((SUM(F1359:F1364)+C1348)/C1348,2)</f>
        <v>7.9</v>
      </c>
      <c r="E1370" s="5"/>
      <c r="F1370" s="12"/>
    </row>
    <row r="1371" spans="1:6" ht="25.5">
      <c r="A1371" s="4"/>
      <c r="B1371" s="4"/>
      <c r="C1371" s="25" t="s">
        <v>33</v>
      </c>
      <c r="D1371" s="26">
        <f>SUM(D1367:D1370)-IF(C1352="сплошная",3,2)</f>
        <v>8.1300000000000008</v>
      </c>
      <c r="E1371" s="27"/>
      <c r="F1371" s="3"/>
    </row>
    <row r="1372" spans="1:6" ht="23.25">
      <c r="A1372" s="4"/>
      <c r="B1372" s="4"/>
      <c r="C1372" s="4"/>
      <c r="D1372" s="28"/>
      <c r="E1372" s="4"/>
      <c r="F1372" s="3"/>
    </row>
    <row r="1373" spans="1:6" ht="25.5">
      <c r="A1373" s="13"/>
      <c r="B1373" s="29" t="s">
        <v>34</v>
      </c>
      <c r="C1373" s="72">
        <f>D1371*C1348</f>
        <v>24225.448800000006</v>
      </c>
      <c r="D1373" s="72"/>
      <c r="E1373" s="4"/>
      <c r="F1373" s="3"/>
    </row>
    <row r="1374" spans="1:6" ht="18.75">
      <c r="A1374" s="4"/>
      <c r="B1374" s="30" t="s">
        <v>35</v>
      </c>
      <c r="C1374" s="73">
        <f>C1373/C1347</f>
        <v>78.654054545454557</v>
      </c>
      <c r="D1374" s="73"/>
      <c r="E1374" s="4"/>
      <c r="F1374" s="4"/>
    </row>
    <row r="1421" spans="1:6" ht="60.75">
      <c r="A1421" s="90" t="s">
        <v>88</v>
      </c>
      <c r="B1421" s="90"/>
      <c r="C1421" s="90"/>
      <c r="D1421" s="90"/>
      <c r="E1421" s="90"/>
      <c r="F1421" s="90"/>
    </row>
    <row r="1422" spans="1:6" ht="43.5" customHeight="1">
      <c r="A1422" s="91" t="s">
        <v>7</v>
      </c>
      <c r="B1422" s="91"/>
      <c r="C1422" s="91"/>
      <c r="D1422" s="91"/>
      <c r="E1422" s="91"/>
      <c r="F1422" s="91"/>
    </row>
    <row r="1423" spans="1:6" ht="25.5">
      <c r="A1423" s="4"/>
      <c r="B1423" s="14" t="s">
        <v>8</v>
      </c>
      <c r="C1423" s="15"/>
      <c r="D1423" s="4"/>
      <c r="E1423" s="4"/>
      <c r="F1423" s="3"/>
    </row>
    <row r="1424" spans="1:6" ht="19.5">
      <c r="A1424" s="5"/>
      <c r="B1424" s="92" t="s">
        <v>9</v>
      </c>
      <c r="C1424" s="95" t="s">
        <v>40</v>
      </c>
      <c r="D1424" s="96"/>
      <c r="E1424" s="96"/>
      <c r="F1424" s="97"/>
    </row>
    <row r="1425" spans="1:6" ht="19.5">
      <c r="A1425" s="5"/>
      <c r="B1425" s="93"/>
      <c r="C1425" s="98" t="s">
        <v>68</v>
      </c>
      <c r="D1425" s="98"/>
      <c r="E1425" s="98"/>
      <c r="F1425" s="98"/>
    </row>
    <row r="1426" spans="1:6" ht="19.5">
      <c r="A1426" s="5"/>
      <c r="B1426" s="94"/>
      <c r="C1426" s="98" t="s">
        <v>89</v>
      </c>
      <c r="D1426" s="98"/>
      <c r="E1426" s="98"/>
      <c r="F1426" s="98"/>
    </row>
    <row r="1427" spans="1:6" ht="23.25">
      <c r="A1427" s="4"/>
      <c r="B1427" s="16" t="s">
        <v>10</v>
      </c>
      <c r="C1427" s="6">
        <v>3</v>
      </c>
      <c r="D1427" s="17"/>
      <c r="E1427" s="5"/>
      <c r="F1427" s="3"/>
    </row>
    <row r="1428" spans="1:6" ht="22.5">
      <c r="A1428" s="4"/>
      <c r="B1428" s="18" t="s">
        <v>11</v>
      </c>
      <c r="C1428" s="53">
        <v>611</v>
      </c>
      <c r="D1428" s="78" t="s">
        <v>12</v>
      </c>
      <c r="E1428" s="79"/>
      <c r="F1428" s="82">
        <f>C1429/C1428</f>
        <v>9.4113256955810147</v>
      </c>
    </row>
    <row r="1429" spans="1:6" ht="22.5">
      <c r="A1429" s="4"/>
      <c r="B1429" s="18" t="s">
        <v>13</v>
      </c>
      <c r="C1429" s="7">
        <v>5750.32</v>
      </c>
      <c r="D1429" s="80"/>
      <c r="E1429" s="81"/>
      <c r="F1429" s="83"/>
    </row>
    <row r="1430" spans="1:6" ht="23.25">
      <c r="A1430" s="4"/>
      <c r="B1430" s="19"/>
      <c r="C1430" s="8"/>
      <c r="D1430" s="20"/>
      <c r="E1430" s="4"/>
      <c r="F1430" s="3"/>
    </row>
    <row r="1431" spans="1:6" ht="23.25">
      <c r="A1431" s="4"/>
      <c r="B1431" s="46" t="s">
        <v>14</v>
      </c>
      <c r="C1431" s="50" t="s">
        <v>81</v>
      </c>
      <c r="D1431" s="4"/>
      <c r="E1431" s="4"/>
      <c r="F1431" s="3"/>
    </row>
    <row r="1432" spans="1:6" ht="23.25">
      <c r="A1432" s="4"/>
      <c r="B1432" s="46" t="s">
        <v>15</v>
      </c>
      <c r="C1432" s="50">
        <v>45</v>
      </c>
      <c r="D1432" s="4"/>
      <c r="E1432" s="4"/>
      <c r="F1432" s="3"/>
    </row>
    <row r="1433" spans="1:6" ht="23.25">
      <c r="A1433" s="4"/>
      <c r="B1433" s="46" t="s">
        <v>16</v>
      </c>
      <c r="C1433" s="47" t="s">
        <v>17</v>
      </c>
      <c r="D1433" s="4"/>
      <c r="E1433" s="4"/>
      <c r="F1433" s="3"/>
    </row>
    <row r="1434" spans="1:6" ht="24" thickBot="1">
      <c r="A1434" s="4"/>
      <c r="B1434" s="4"/>
      <c r="C1434" s="4"/>
      <c r="D1434" s="4"/>
      <c r="E1434" s="4"/>
      <c r="F1434" s="3"/>
    </row>
    <row r="1435" spans="1:6" ht="48" thickBot="1">
      <c r="A1435" s="84" t="s">
        <v>1</v>
      </c>
      <c r="B1435" s="85"/>
      <c r="C1435" s="9" t="s">
        <v>18</v>
      </c>
      <c r="D1435" s="86" t="s">
        <v>19</v>
      </c>
      <c r="E1435" s="87"/>
      <c r="F1435" s="10" t="s">
        <v>20</v>
      </c>
    </row>
    <row r="1436" spans="1:6" ht="24" thickBot="1">
      <c r="A1436" s="88" t="s">
        <v>21</v>
      </c>
      <c r="B1436" s="89"/>
      <c r="C1436" s="54">
        <v>197.93</v>
      </c>
      <c r="D1436" s="48">
        <v>3</v>
      </c>
      <c r="E1436" s="31" t="s">
        <v>0</v>
      </c>
      <c r="F1436" s="32">
        <f t="shared" ref="F1436:F1443" si="18">C1436*D1436</f>
        <v>593.79</v>
      </c>
    </row>
    <row r="1437" spans="1:6" ht="47.25" customHeight="1">
      <c r="A1437" s="76" t="s">
        <v>22</v>
      </c>
      <c r="B1437" s="77"/>
      <c r="C1437" s="55">
        <v>159.44</v>
      </c>
      <c r="D1437" s="65">
        <v>0.7</v>
      </c>
      <c r="E1437" s="34" t="s">
        <v>2</v>
      </c>
      <c r="F1437" s="35">
        <f t="shared" si="18"/>
        <v>111.60799999999999</v>
      </c>
    </row>
    <row r="1438" spans="1:6" ht="24" thickBot="1">
      <c r="A1438" s="69" t="s">
        <v>23</v>
      </c>
      <c r="B1438" s="70"/>
      <c r="C1438" s="56">
        <v>276.62</v>
      </c>
      <c r="D1438" s="66">
        <v>0.7</v>
      </c>
      <c r="E1438" s="37" t="s">
        <v>2</v>
      </c>
      <c r="F1438" s="38">
        <f t="shared" si="18"/>
        <v>193.63399999999999</v>
      </c>
    </row>
    <row r="1439" spans="1:6" ht="24" thickBot="1">
      <c r="A1439" s="74" t="s">
        <v>3</v>
      </c>
      <c r="B1439" s="75"/>
      <c r="C1439" s="57"/>
      <c r="D1439" s="39"/>
      <c r="E1439" s="40" t="s">
        <v>0</v>
      </c>
      <c r="F1439" s="41">
        <f t="shared" si="18"/>
        <v>0</v>
      </c>
    </row>
    <row r="1440" spans="1:6" ht="23.25">
      <c r="A1440" s="76" t="s">
        <v>24</v>
      </c>
      <c r="B1440" s="77"/>
      <c r="C1440" s="55">
        <v>920</v>
      </c>
      <c r="D1440" s="33">
        <v>6</v>
      </c>
      <c r="E1440" s="34" t="s">
        <v>0</v>
      </c>
      <c r="F1440" s="35">
        <f t="shared" si="18"/>
        <v>5520</v>
      </c>
    </row>
    <row r="1441" spans="1:6" ht="23.25">
      <c r="A1441" s="67" t="s">
        <v>25</v>
      </c>
      <c r="B1441" s="68"/>
      <c r="C1441" s="58"/>
      <c r="D1441" s="42"/>
      <c r="E1441" s="43" t="s">
        <v>0</v>
      </c>
      <c r="F1441" s="44">
        <f t="shared" si="18"/>
        <v>0</v>
      </c>
    </row>
    <row r="1442" spans="1:6" ht="23.25">
      <c r="A1442" s="67" t="s">
        <v>4</v>
      </c>
      <c r="B1442" s="68"/>
      <c r="C1442" s="59">
        <v>5165.12</v>
      </c>
      <c r="D1442" s="49">
        <v>3</v>
      </c>
      <c r="E1442" s="43" t="s">
        <v>0</v>
      </c>
      <c r="F1442" s="44">
        <f t="shared" si="18"/>
        <v>15495.36</v>
      </c>
    </row>
    <row r="1443" spans="1:6" ht="23.25">
      <c r="A1443" s="67" t="s">
        <v>26</v>
      </c>
      <c r="B1443" s="68"/>
      <c r="C1443" s="59">
        <v>917</v>
      </c>
      <c r="D1443" s="49">
        <v>3</v>
      </c>
      <c r="E1443" s="43" t="s">
        <v>0</v>
      </c>
      <c r="F1443" s="44">
        <f t="shared" si="18"/>
        <v>2751</v>
      </c>
    </row>
    <row r="1444" spans="1:6" ht="23.25">
      <c r="A1444" s="67" t="s">
        <v>6</v>
      </c>
      <c r="B1444" s="68"/>
      <c r="C1444" s="59">
        <v>461.56</v>
      </c>
      <c r="D1444" s="49">
        <v>3</v>
      </c>
      <c r="E1444" s="43" t="s">
        <v>0</v>
      </c>
      <c r="F1444" s="44">
        <f>C1444*D1444</f>
        <v>1384.68</v>
      </c>
    </row>
    <row r="1445" spans="1:6" ht="24" thickBot="1">
      <c r="A1445" s="69" t="s">
        <v>5</v>
      </c>
      <c r="B1445" s="70"/>
      <c r="C1445" s="56">
        <v>353.15</v>
      </c>
      <c r="D1445" s="36">
        <v>12</v>
      </c>
      <c r="E1445" s="37" t="s">
        <v>0</v>
      </c>
      <c r="F1445" s="45">
        <f>C1445*D1445</f>
        <v>4237.7999999999993</v>
      </c>
    </row>
    <row r="1446" spans="1:6" ht="23.25">
      <c r="A1446" s="4"/>
      <c r="B1446" s="21"/>
      <c r="C1446" s="21"/>
      <c r="D1446" s="11"/>
      <c r="E1446" s="11"/>
      <c r="F1446" s="3"/>
    </row>
    <row r="1447" spans="1:6" ht="25.5">
      <c r="A1447" s="4"/>
      <c r="B1447" s="14" t="s">
        <v>27</v>
      </c>
      <c r="C1447" s="15"/>
      <c r="D1447" s="4"/>
      <c r="E1447" s="4"/>
      <c r="F1447" s="3"/>
    </row>
    <row r="1448" spans="1:6" ht="18.75">
      <c r="A1448" s="4"/>
      <c r="B1448" s="71" t="s">
        <v>28</v>
      </c>
      <c r="C1448" s="61" t="s">
        <v>29</v>
      </c>
      <c r="D1448" s="22">
        <f>ROUND((F1436+C1429)/C1429,2)</f>
        <v>1.1000000000000001</v>
      </c>
      <c r="E1448" s="22"/>
      <c r="F1448" s="5"/>
    </row>
    <row r="1449" spans="1:6" ht="23.25">
      <c r="A1449" s="4"/>
      <c r="B1449" s="71"/>
      <c r="C1449" s="61" t="s">
        <v>30</v>
      </c>
      <c r="D1449" s="22">
        <f>ROUND((F1437+F1438+C1429)/C1429,2)</f>
        <v>1.05</v>
      </c>
      <c r="E1449" s="22"/>
      <c r="F1449" s="12"/>
    </row>
    <row r="1450" spans="1:6" ht="23.25">
      <c r="A1450" s="4"/>
      <c r="B1450" s="71"/>
      <c r="C1450" s="61" t="s">
        <v>31</v>
      </c>
      <c r="D1450" s="22">
        <f>ROUND((F1439+C1429)/C1429,2)</f>
        <v>1</v>
      </c>
      <c r="E1450" s="5"/>
      <c r="F1450" s="12"/>
    </row>
    <row r="1451" spans="1:6" ht="23.25">
      <c r="A1451" s="4"/>
      <c r="B1451" s="71"/>
      <c r="C1451" s="23" t="s">
        <v>32</v>
      </c>
      <c r="D1451" s="24">
        <f>ROUND((SUM(F1440:F1445)+C1429)/C1429,2)</f>
        <v>6.11</v>
      </c>
      <c r="E1451" s="5"/>
      <c r="F1451" s="12"/>
    </row>
    <row r="1452" spans="1:6" ht="25.5">
      <c r="A1452" s="4"/>
      <c r="B1452" s="4"/>
      <c r="C1452" s="25" t="s">
        <v>33</v>
      </c>
      <c r="D1452" s="26">
        <f>SUM(D1448:D1451)-IF(C1433="сплошная",3,2)</f>
        <v>6.2600000000000016</v>
      </c>
      <c r="E1452" s="27"/>
      <c r="F1452" s="3"/>
    </row>
    <row r="1453" spans="1:6" ht="23.25">
      <c r="A1453" s="4"/>
      <c r="B1453" s="4"/>
      <c r="C1453" s="4"/>
      <c r="D1453" s="28"/>
      <c r="E1453" s="4"/>
      <c r="F1453" s="3"/>
    </row>
    <row r="1454" spans="1:6" ht="25.5">
      <c r="A1454" s="13"/>
      <c r="B1454" s="29" t="s">
        <v>34</v>
      </c>
      <c r="C1454" s="72">
        <f>D1452*C1429</f>
        <v>35997.003200000006</v>
      </c>
      <c r="D1454" s="72"/>
      <c r="E1454" s="4"/>
      <c r="F1454" s="3"/>
    </row>
    <row r="1455" spans="1:6" ht="18.75">
      <c r="A1455" s="4"/>
      <c r="B1455" s="30" t="s">
        <v>35</v>
      </c>
      <c r="C1455" s="73">
        <f>C1454/C1428</f>
        <v>58.91489885433716</v>
      </c>
      <c r="D1455" s="73"/>
      <c r="E1455" s="4"/>
      <c r="F1455" s="4"/>
    </row>
  </sheetData>
  <mergeCells count="437">
    <mergeCell ref="A2:F2"/>
    <mergeCell ref="A3:F3"/>
    <mergeCell ref="B5:B7"/>
    <mergeCell ref="C5:F5"/>
    <mergeCell ref="C6:F6"/>
    <mergeCell ref="C7:F7"/>
    <mergeCell ref="A19:B19"/>
    <mergeCell ref="A20:B20"/>
    <mergeCell ref="A21:B21"/>
    <mergeCell ref="A22:B22"/>
    <mergeCell ref="A23:B23"/>
    <mergeCell ref="A24:B24"/>
    <mergeCell ref="D9:E10"/>
    <mergeCell ref="F9:F10"/>
    <mergeCell ref="A16:B16"/>
    <mergeCell ref="D16:E16"/>
    <mergeCell ref="A17:B17"/>
    <mergeCell ref="A18:B18"/>
    <mergeCell ref="A68:F68"/>
    <mergeCell ref="B70:B72"/>
    <mergeCell ref="C70:F70"/>
    <mergeCell ref="C71:F71"/>
    <mergeCell ref="C72:F72"/>
    <mergeCell ref="D74:E75"/>
    <mergeCell ref="F74:F75"/>
    <mergeCell ref="A25:B25"/>
    <mergeCell ref="A26:B26"/>
    <mergeCell ref="B29:B32"/>
    <mergeCell ref="C35:D35"/>
    <mergeCell ref="C36:D36"/>
    <mergeCell ref="A67:F67"/>
    <mergeCell ref="A86:B86"/>
    <mergeCell ref="A87:B87"/>
    <mergeCell ref="A88:B88"/>
    <mergeCell ref="A89:B89"/>
    <mergeCell ref="A90:B90"/>
    <mergeCell ref="A91:B91"/>
    <mergeCell ref="A81:B81"/>
    <mergeCell ref="D81:E81"/>
    <mergeCell ref="A82:B82"/>
    <mergeCell ref="A83:B83"/>
    <mergeCell ref="A84:B84"/>
    <mergeCell ref="A85:B85"/>
    <mergeCell ref="B94:B97"/>
    <mergeCell ref="C100:D100"/>
    <mergeCell ref="C101:D101"/>
    <mergeCell ref="A148:F148"/>
    <mergeCell ref="A149:F149"/>
    <mergeCell ref="B151:B153"/>
    <mergeCell ref="C151:F151"/>
    <mergeCell ref="C152:F152"/>
    <mergeCell ref="C153:F153"/>
    <mergeCell ref="A165:B165"/>
    <mergeCell ref="A166:B166"/>
    <mergeCell ref="A167:B167"/>
    <mergeCell ref="A168:B168"/>
    <mergeCell ref="A169:B169"/>
    <mergeCell ref="A170:B170"/>
    <mergeCell ref="D155:E156"/>
    <mergeCell ref="F155:F156"/>
    <mergeCell ref="A162:B162"/>
    <mergeCell ref="D162:E162"/>
    <mergeCell ref="A163:B163"/>
    <mergeCell ref="A164:B164"/>
    <mergeCell ref="A229:F229"/>
    <mergeCell ref="B231:B233"/>
    <mergeCell ref="C231:F231"/>
    <mergeCell ref="C232:F232"/>
    <mergeCell ref="C233:F233"/>
    <mergeCell ref="D235:E236"/>
    <mergeCell ref="F235:F236"/>
    <mergeCell ref="A171:B171"/>
    <mergeCell ref="A172:B172"/>
    <mergeCell ref="B175:B178"/>
    <mergeCell ref="C181:D181"/>
    <mergeCell ref="C182:D182"/>
    <mergeCell ref="A228:F228"/>
    <mergeCell ref="A247:B247"/>
    <mergeCell ref="A248:B248"/>
    <mergeCell ref="A249:B249"/>
    <mergeCell ref="A250:B250"/>
    <mergeCell ref="A251:B251"/>
    <mergeCell ref="A252:B252"/>
    <mergeCell ref="A242:B242"/>
    <mergeCell ref="D242:E242"/>
    <mergeCell ref="A243:B243"/>
    <mergeCell ref="A244:B244"/>
    <mergeCell ref="A245:B245"/>
    <mergeCell ref="A246:B246"/>
    <mergeCell ref="B255:B258"/>
    <mergeCell ref="C261:D261"/>
    <mergeCell ref="C262:D262"/>
    <mergeCell ref="A309:F309"/>
    <mergeCell ref="A310:F310"/>
    <mergeCell ref="B312:B314"/>
    <mergeCell ref="C312:F312"/>
    <mergeCell ref="C313:F313"/>
    <mergeCell ref="C314:F314"/>
    <mergeCell ref="A326:B326"/>
    <mergeCell ref="A327:B327"/>
    <mergeCell ref="A328:B328"/>
    <mergeCell ref="A329:B329"/>
    <mergeCell ref="A330:B330"/>
    <mergeCell ref="A331:B331"/>
    <mergeCell ref="D316:E317"/>
    <mergeCell ref="F316:F317"/>
    <mergeCell ref="A323:B323"/>
    <mergeCell ref="D323:E323"/>
    <mergeCell ref="A324:B324"/>
    <mergeCell ref="A325:B325"/>
    <mergeCell ref="A391:F391"/>
    <mergeCell ref="B393:B395"/>
    <mergeCell ref="C393:F393"/>
    <mergeCell ref="C394:F394"/>
    <mergeCell ref="C395:F395"/>
    <mergeCell ref="D397:E398"/>
    <mergeCell ref="F397:F398"/>
    <mergeCell ref="A332:B332"/>
    <mergeCell ref="A333:B333"/>
    <mergeCell ref="B336:B339"/>
    <mergeCell ref="C342:D342"/>
    <mergeCell ref="C343:D343"/>
    <mergeCell ref="A390:F390"/>
    <mergeCell ref="A409:B409"/>
    <mergeCell ref="A410:B410"/>
    <mergeCell ref="A411:B411"/>
    <mergeCell ref="A412:B412"/>
    <mergeCell ref="A413:B413"/>
    <mergeCell ref="A414:B414"/>
    <mergeCell ref="A404:B404"/>
    <mergeCell ref="D404:E404"/>
    <mergeCell ref="A405:B405"/>
    <mergeCell ref="A406:B406"/>
    <mergeCell ref="A407:B407"/>
    <mergeCell ref="A408:B408"/>
    <mergeCell ref="B417:B420"/>
    <mergeCell ref="C423:D423"/>
    <mergeCell ref="C424:D424"/>
    <mergeCell ref="A471:F471"/>
    <mergeCell ref="A472:F472"/>
    <mergeCell ref="B474:B476"/>
    <mergeCell ref="C474:F474"/>
    <mergeCell ref="C475:F475"/>
    <mergeCell ref="C476:F476"/>
    <mergeCell ref="A488:B488"/>
    <mergeCell ref="A489:B489"/>
    <mergeCell ref="A490:B490"/>
    <mergeCell ref="A491:B491"/>
    <mergeCell ref="A492:B492"/>
    <mergeCell ref="A493:B493"/>
    <mergeCell ref="D478:E479"/>
    <mergeCell ref="F478:F479"/>
    <mergeCell ref="A485:B485"/>
    <mergeCell ref="D485:E485"/>
    <mergeCell ref="A486:B486"/>
    <mergeCell ref="A487:B487"/>
    <mergeCell ref="A553:F553"/>
    <mergeCell ref="B555:B557"/>
    <mergeCell ref="C555:F555"/>
    <mergeCell ref="C556:F556"/>
    <mergeCell ref="C557:F557"/>
    <mergeCell ref="D559:E560"/>
    <mergeCell ref="F559:F560"/>
    <mergeCell ref="A494:B494"/>
    <mergeCell ref="A495:B495"/>
    <mergeCell ref="B498:B501"/>
    <mergeCell ref="C504:D504"/>
    <mergeCell ref="C505:D505"/>
    <mergeCell ref="A552:F552"/>
    <mergeCell ref="A571:B571"/>
    <mergeCell ref="A572:B572"/>
    <mergeCell ref="A573:B573"/>
    <mergeCell ref="A574:B574"/>
    <mergeCell ref="A575:B575"/>
    <mergeCell ref="A576:B576"/>
    <mergeCell ref="A566:B566"/>
    <mergeCell ref="D566:E566"/>
    <mergeCell ref="A567:B567"/>
    <mergeCell ref="A568:B568"/>
    <mergeCell ref="A569:B569"/>
    <mergeCell ref="A570:B570"/>
    <mergeCell ref="B579:B582"/>
    <mergeCell ref="C585:D585"/>
    <mergeCell ref="C586:D586"/>
    <mergeCell ref="A632:F632"/>
    <mergeCell ref="A633:F633"/>
    <mergeCell ref="B635:B637"/>
    <mergeCell ref="C635:F635"/>
    <mergeCell ref="C636:F636"/>
    <mergeCell ref="C637:F637"/>
    <mergeCell ref="A649:B649"/>
    <mergeCell ref="A650:B650"/>
    <mergeCell ref="A651:B651"/>
    <mergeCell ref="A652:B652"/>
    <mergeCell ref="A653:B653"/>
    <mergeCell ref="A654:B654"/>
    <mergeCell ref="D639:E640"/>
    <mergeCell ref="F639:F640"/>
    <mergeCell ref="A646:B646"/>
    <mergeCell ref="D646:E646"/>
    <mergeCell ref="A647:B647"/>
    <mergeCell ref="A648:B648"/>
    <mergeCell ref="A712:F712"/>
    <mergeCell ref="B714:B716"/>
    <mergeCell ref="C714:F714"/>
    <mergeCell ref="C715:F715"/>
    <mergeCell ref="C716:F716"/>
    <mergeCell ref="D718:E719"/>
    <mergeCell ref="F718:F719"/>
    <mergeCell ref="A655:B655"/>
    <mergeCell ref="A656:B656"/>
    <mergeCell ref="B659:B662"/>
    <mergeCell ref="C665:D665"/>
    <mergeCell ref="C666:D666"/>
    <mergeCell ref="A711:F711"/>
    <mergeCell ref="A730:B730"/>
    <mergeCell ref="A731:B731"/>
    <mergeCell ref="A732:B732"/>
    <mergeCell ref="A733:B733"/>
    <mergeCell ref="A734:B734"/>
    <mergeCell ref="A735:B735"/>
    <mergeCell ref="A725:B725"/>
    <mergeCell ref="D725:E725"/>
    <mergeCell ref="A726:B726"/>
    <mergeCell ref="A727:B727"/>
    <mergeCell ref="A728:B728"/>
    <mergeCell ref="A729:B729"/>
    <mergeCell ref="B738:B741"/>
    <mergeCell ref="C744:D744"/>
    <mergeCell ref="C745:D745"/>
    <mergeCell ref="A790:F790"/>
    <mergeCell ref="A791:F791"/>
    <mergeCell ref="B793:B795"/>
    <mergeCell ref="C793:F793"/>
    <mergeCell ref="C794:F794"/>
    <mergeCell ref="C795:F795"/>
    <mergeCell ref="A807:B807"/>
    <mergeCell ref="A808:B808"/>
    <mergeCell ref="A809:B809"/>
    <mergeCell ref="A810:B810"/>
    <mergeCell ref="A811:B811"/>
    <mergeCell ref="A812:B812"/>
    <mergeCell ref="D797:E798"/>
    <mergeCell ref="F797:F798"/>
    <mergeCell ref="A804:B804"/>
    <mergeCell ref="D804:E804"/>
    <mergeCell ref="A805:B805"/>
    <mergeCell ref="A806:B806"/>
    <mergeCell ref="A868:F868"/>
    <mergeCell ref="B870:B872"/>
    <mergeCell ref="C870:F870"/>
    <mergeCell ref="C871:F871"/>
    <mergeCell ref="C872:F872"/>
    <mergeCell ref="D874:E875"/>
    <mergeCell ref="F874:F875"/>
    <mergeCell ref="A813:B813"/>
    <mergeCell ref="A814:B814"/>
    <mergeCell ref="B817:B820"/>
    <mergeCell ref="C823:D823"/>
    <mergeCell ref="C824:D824"/>
    <mergeCell ref="A867:F867"/>
    <mergeCell ref="A886:B886"/>
    <mergeCell ref="A887:B887"/>
    <mergeCell ref="A888:B888"/>
    <mergeCell ref="A889:B889"/>
    <mergeCell ref="A890:B890"/>
    <mergeCell ref="A891:B891"/>
    <mergeCell ref="A881:B881"/>
    <mergeCell ref="D881:E881"/>
    <mergeCell ref="A882:B882"/>
    <mergeCell ref="A883:B883"/>
    <mergeCell ref="A884:B884"/>
    <mergeCell ref="A885:B885"/>
    <mergeCell ref="B894:B897"/>
    <mergeCell ref="C900:D900"/>
    <mergeCell ref="C901:D901"/>
    <mergeCell ref="A948:F948"/>
    <mergeCell ref="A949:F949"/>
    <mergeCell ref="B951:B953"/>
    <mergeCell ref="C951:F951"/>
    <mergeCell ref="C952:F952"/>
    <mergeCell ref="C953:F953"/>
    <mergeCell ref="A965:B965"/>
    <mergeCell ref="A966:B966"/>
    <mergeCell ref="A967:B967"/>
    <mergeCell ref="A968:B968"/>
    <mergeCell ref="A969:B969"/>
    <mergeCell ref="A970:B970"/>
    <mergeCell ref="D955:E956"/>
    <mergeCell ref="F955:F956"/>
    <mergeCell ref="A962:B962"/>
    <mergeCell ref="D962:E962"/>
    <mergeCell ref="A963:B963"/>
    <mergeCell ref="A964:B964"/>
    <mergeCell ref="A1028:F1028"/>
    <mergeCell ref="B1030:B1032"/>
    <mergeCell ref="C1030:F1030"/>
    <mergeCell ref="C1031:F1031"/>
    <mergeCell ref="C1032:F1032"/>
    <mergeCell ref="D1034:E1035"/>
    <mergeCell ref="F1034:F1035"/>
    <mergeCell ref="A971:B971"/>
    <mergeCell ref="A972:B972"/>
    <mergeCell ref="B975:B978"/>
    <mergeCell ref="C981:D981"/>
    <mergeCell ref="C982:D982"/>
    <mergeCell ref="A1027:F1027"/>
    <mergeCell ref="A1046:B1046"/>
    <mergeCell ref="A1047:B1047"/>
    <mergeCell ref="A1048:B1048"/>
    <mergeCell ref="A1049:B1049"/>
    <mergeCell ref="A1050:B1050"/>
    <mergeCell ref="A1051:B1051"/>
    <mergeCell ref="A1041:B1041"/>
    <mergeCell ref="D1041:E1041"/>
    <mergeCell ref="A1042:B1042"/>
    <mergeCell ref="A1043:B1043"/>
    <mergeCell ref="A1044:B1044"/>
    <mergeCell ref="A1045:B1045"/>
    <mergeCell ref="B1054:B1057"/>
    <mergeCell ref="C1060:D1060"/>
    <mergeCell ref="C1061:D1061"/>
    <mergeCell ref="A1105:F1105"/>
    <mergeCell ref="A1106:F1106"/>
    <mergeCell ref="B1108:B1110"/>
    <mergeCell ref="C1108:F1108"/>
    <mergeCell ref="C1109:F1109"/>
    <mergeCell ref="C1110:F1110"/>
    <mergeCell ref="A1122:B1122"/>
    <mergeCell ref="A1123:B1123"/>
    <mergeCell ref="A1124:B1124"/>
    <mergeCell ref="A1125:B1125"/>
    <mergeCell ref="A1126:B1126"/>
    <mergeCell ref="A1127:B1127"/>
    <mergeCell ref="D1112:E1113"/>
    <mergeCell ref="F1112:F1113"/>
    <mergeCell ref="A1119:B1119"/>
    <mergeCell ref="D1119:E1119"/>
    <mergeCell ref="A1120:B1120"/>
    <mergeCell ref="A1121:B1121"/>
    <mergeCell ref="A1184:F1184"/>
    <mergeCell ref="B1186:B1188"/>
    <mergeCell ref="C1186:F1186"/>
    <mergeCell ref="C1187:F1187"/>
    <mergeCell ref="C1188:F1188"/>
    <mergeCell ref="D1190:E1191"/>
    <mergeCell ref="F1190:F1191"/>
    <mergeCell ref="A1128:B1128"/>
    <mergeCell ref="A1129:B1129"/>
    <mergeCell ref="B1132:B1135"/>
    <mergeCell ref="C1138:D1138"/>
    <mergeCell ref="C1139:D1139"/>
    <mergeCell ref="A1183:F1183"/>
    <mergeCell ref="A1202:B1202"/>
    <mergeCell ref="A1203:B1203"/>
    <mergeCell ref="A1204:B1204"/>
    <mergeCell ref="A1205:B1205"/>
    <mergeCell ref="A1206:B1206"/>
    <mergeCell ref="A1207:B1207"/>
    <mergeCell ref="A1197:B1197"/>
    <mergeCell ref="D1197:E1197"/>
    <mergeCell ref="A1198:B1198"/>
    <mergeCell ref="A1199:B1199"/>
    <mergeCell ref="A1200:B1200"/>
    <mergeCell ref="A1201:B1201"/>
    <mergeCell ref="B1210:B1213"/>
    <mergeCell ref="C1216:D1216"/>
    <mergeCell ref="C1217:D1217"/>
    <mergeCell ref="A1262:F1262"/>
    <mergeCell ref="A1263:F1263"/>
    <mergeCell ref="B1265:B1267"/>
    <mergeCell ref="C1265:F1265"/>
    <mergeCell ref="C1266:F1266"/>
    <mergeCell ref="C1267:F1267"/>
    <mergeCell ref="A1279:B1279"/>
    <mergeCell ref="A1280:B1280"/>
    <mergeCell ref="A1281:B1281"/>
    <mergeCell ref="A1282:B1282"/>
    <mergeCell ref="A1283:B1283"/>
    <mergeCell ref="A1284:B1284"/>
    <mergeCell ref="D1269:E1270"/>
    <mergeCell ref="F1269:F1270"/>
    <mergeCell ref="A1276:B1276"/>
    <mergeCell ref="D1276:E1276"/>
    <mergeCell ref="A1277:B1277"/>
    <mergeCell ref="A1278:B1278"/>
    <mergeCell ref="A1341:F1341"/>
    <mergeCell ref="B1343:B1345"/>
    <mergeCell ref="C1343:F1343"/>
    <mergeCell ref="C1344:F1344"/>
    <mergeCell ref="C1345:F1345"/>
    <mergeCell ref="D1347:E1348"/>
    <mergeCell ref="F1347:F1348"/>
    <mergeCell ref="A1285:B1285"/>
    <mergeCell ref="A1286:B1286"/>
    <mergeCell ref="B1289:B1292"/>
    <mergeCell ref="C1295:D1295"/>
    <mergeCell ref="C1296:D1296"/>
    <mergeCell ref="A1340:F1340"/>
    <mergeCell ref="A1359:B1359"/>
    <mergeCell ref="A1360:B1360"/>
    <mergeCell ref="A1361:B1361"/>
    <mergeCell ref="A1362:B1362"/>
    <mergeCell ref="A1363:B1363"/>
    <mergeCell ref="A1364:B1364"/>
    <mergeCell ref="A1354:B1354"/>
    <mergeCell ref="D1354:E1354"/>
    <mergeCell ref="A1355:B1355"/>
    <mergeCell ref="A1356:B1356"/>
    <mergeCell ref="A1357:B1357"/>
    <mergeCell ref="A1358:B1358"/>
    <mergeCell ref="D1428:E1429"/>
    <mergeCell ref="F1428:F1429"/>
    <mergeCell ref="A1435:B1435"/>
    <mergeCell ref="D1435:E1435"/>
    <mergeCell ref="A1436:B1436"/>
    <mergeCell ref="A1437:B1437"/>
    <mergeCell ref="B1367:B1370"/>
    <mergeCell ref="C1373:D1373"/>
    <mergeCell ref="C1374:D1374"/>
    <mergeCell ref="A1421:F1421"/>
    <mergeCell ref="A1422:F1422"/>
    <mergeCell ref="B1424:B1426"/>
    <mergeCell ref="C1424:F1424"/>
    <mergeCell ref="C1425:F1425"/>
    <mergeCell ref="C1426:F1426"/>
    <mergeCell ref="A1444:B1444"/>
    <mergeCell ref="A1445:B1445"/>
    <mergeCell ref="B1448:B1451"/>
    <mergeCell ref="C1454:D1454"/>
    <mergeCell ref="C1455:D1455"/>
    <mergeCell ref="A1438:B1438"/>
    <mergeCell ref="A1439:B1439"/>
    <mergeCell ref="A1440:B1440"/>
    <mergeCell ref="A1441:B1441"/>
    <mergeCell ref="A1442:B1442"/>
    <mergeCell ref="A1443:B1443"/>
  </mergeCells>
  <dataValidations count="1">
    <dataValidation type="list" allowBlank="1" showInputMessage="1" showErrorMessage="1" sqref="C1433 C644 C723 C802 C879 C483 C321 C79 C14 C160 C240 C402 C564 C1352 C1274 C1195 C1117 C1039 C960">
      <formula1>д1</formula1>
    </dataValidation>
  </dataValidations>
  <pageMargins left="0.78740157480314965" right="0.39370078740157483" top="0.78740157480314965" bottom="0.39370078740157483" header="0.31496062992125984" footer="0.31496062992125984"/>
  <pageSetup paperSize="9" scale="52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ЛОТЫ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Евгения</cp:lastModifiedBy>
  <cp:lastPrinted>2017-01-19T10:42:42Z</cp:lastPrinted>
  <dcterms:created xsi:type="dcterms:W3CDTF">1996-10-08T23:32:33Z</dcterms:created>
  <dcterms:modified xsi:type="dcterms:W3CDTF">2017-01-19T15:23:25Z</dcterms:modified>
</cp:coreProperties>
</file>